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codeName="ThisWorkbook"/>
  <mc:AlternateContent xmlns:mc="http://schemas.openxmlformats.org/markup-compatibility/2006">
    <mc:Choice Requires="x15">
      <x15ac:absPath xmlns:x15ac="http://schemas.microsoft.com/office/spreadsheetml/2010/11/ac" url="C:\Users\shimin-008\Desktop\2021年度改訂\ポイント表\"/>
    </mc:Choice>
  </mc:AlternateContent>
  <xr:revisionPtr revIDLastSave="0" documentId="13_ncr:1_{2D751818-CC46-4984-AFCB-ED82A05F9EA1}" xr6:coauthVersionLast="46" xr6:coauthVersionMax="46" xr10:uidLastSave="{00000000-0000-0000-0000-000000000000}"/>
  <bookViews>
    <workbookView xWindow="-120" yWindow="-120" windowWidth="20730" windowHeight="11160" xr2:uid="{00000000-000D-0000-FFFF-FFFF00000000}"/>
  </bookViews>
  <sheets>
    <sheet name="注意事項" sheetId="4" r:id="rId1"/>
    <sheet name="研究費ポイント算出表（様式4-1）" sheetId="1" r:id="rId2"/>
    <sheet name="費用明細書（様式4-2）" sheetId="3" r:id="rId3"/>
  </sheets>
  <definedNames>
    <definedName name="_xlnm.Print_Area" localSheetId="2">'費用明細書（様式4-2）'!$A$1:$G$53</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1" i="1" l="1"/>
  <c r="J20" i="1"/>
  <c r="E28" i="3" l="1"/>
  <c r="G13" i="3" l="1"/>
  <c r="G14" i="3" s="1"/>
  <c r="J35" i="1"/>
  <c r="J36" i="1"/>
  <c r="J22" i="1"/>
  <c r="J23" i="1"/>
  <c r="J19" i="1"/>
  <c r="J18" i="1"/>
  <c r="J34" i="1" l="1"/>
  <c r="J24" i="1"/>
  <c r="J17" i="1"/>
  <c r="J16" i="1"/>
  <c r="J15" i="1"/>
  <c r="J14" i="1"/>
  <c r="J13" i="1"/>
  <c r="J12" i="1"/>
  <c r="G36" i="3" l="1"/>
  <c r="J37" i="1" l="1"/>
  <c r="J38" i="1" l="1"/>
  <c r="G31" i="3" s="1"/>
  <c r="G15" i="3"/>
  <c r="J25" i="1" l="1"/>
  <c r="J26" i="1" l="1"/>
  <c r="G19" i="3" s="1"/>
  <c r="G20" i="3" l="1"/>
  <c r="G21" i="3" s="1"/>
  <c r="G22" i="3" s="1"/>
</calcChain>
</file>

<file path=xl/sharedStrings.xml><?xml version="1.0" encoding="utf-8"?>
<sst xmlns="http://schemas.openxmlformats.org/spreadsheetml/2006/main" count="300" uniqueCount="232">
  <si>
    <t>ウエイト</t>
    <phoneticPr fontId="1"/>
  </si>
  <si>
    <t>ポイント</t>
    <phoneticPr fontId="1"/>
  </si>
  <si>
    <t>受診回数</t>
    <rPh sb="0" eb="2">
      <t>ジュシン</t>
    </rPh>
    <rPh sb="2" eb="4">
      <t>カイスウ</t>
    </rPh>
    <phoneticPr fontId="1"/>
  </si>
  <si>
    <t>―</t>
    <phoneticPr fontId="1"/>
  </si>
  <si>
    <t>他科の分担医師・協力者</t>
    <rPh sb="0" eb="1">
      <t>ホカ</t>
    </rPh>
    <rPh sb="1" eb="2">
      <t>カ</t>
    </rPh>
    <rPh sb="3" eb="5">
      <t>ブンタン</t>
    </rPh>
    <rPh sb="5" eb="7">
      <t>イシ</t>
    </rPh>
    <rPh sb="8" eb="11">
      <t>キョウリョクシャ</t>
    </rPh>
    <phoneticPr fontId="1"/>
  </si>
  <si>
    <t>要　素</t>
    <rPh sb="0" eb="1">
      <t>ヨウ</t>
    </rPh>
    <rPh sb="2" eb="3">
      <t>モト</t>
    </rPh>
    <phoneticPr fontId="1"/>
  </si>
  <si>
    <t>Ⅰ　ウエイト×</t>
    <phoneticPr fontId="1"/>
  </si>
  <si>
    <t>Ⅱ　ウエイト×</t>
    <phoneticPr fontId="1"/>
  </si>
  <si>
    <t>Ⅲ　ウエイト×</t>
    <phoneticPr fontId="1"/>
  </si>
  <si>
    <t>―</t>
    <phoneticPr fontId="1"/>
  </si>
  <si>
    <t>合計ポイント</t>
    <rPh sb="0" eb="2">
      <t>ゴウケイ</t>
    </rPh>
    <phoneticPr fontId="1"/>
  </si>
  <si>
    <t>専用機器等の有無</t>
    <rPh sb="0" eb="2">
      <t>センヨウ</t>
    </rPh>
    <rPh sb="2" eb="4">
      <t>キキ</t>
    </rPh>
    <rPh sb="4" eb="5">
      <t>トウ</t>
    </rPh>
    <rPh sb="6" eb="8">
      <t>ウム</t>
    </rPh>
    <phoneticPr fontId="1"/>
  </si>
  <si>
    <t>1ポイント＝6,000円</t>
    <rPh sb="11" eb="12">
      <t>エン</t>
    </rPh>
    <phoneticPr fontId="1"/>
  </si>
  <si>
    <t>A</t>
    <phoneticPr fontId="1"/>
  </si>
  <si>
    <t>B</t>
    <phoneticPr fontId="1"/>
  </si>
  <si>
    <t>C</t>
    <phoneticPr fontId="1"/>
  </si>
  <si>
    <t>D</t>
    <phoneticPr fontId="1"/>
  </si>
  <si>
    <t>E</t>
    <phoneticPr fontId="1"/>
  </si>
  <si>
    <t>F</t>
    <phoneticPr fontId="1"/>
  </si>
  <si>
    <t>G</t>
    <phoneticPr fontId="1"/>
  </si>
  <si>
    <t>I</t>
    <phoneticPr fontId="1"/>
  </si>
  <si>
    <t>K</t>
    <phoneticPr fontId="1"/>
  </si>
  <si>
    <t>L</t>
    <phoneticPr fontId="1"/>
  </si>
  <si>
    <t>M</t>
    <phoneticPr fontId="1"/>
  </si>
  <si>
    <t>N</t>
    <phoneticPr fontId="1"/>
  </si>
  <si>
    <t>O</t>
    <phoneticPr fontId="1"/>
  </si>
  <si>
    <t>（1）1症例あたりの研究費</t>
    <rPh sb="4" eb="6">
      <t>ショウレイ</t>
    </rPh>
    <rPh sb="10" eb="13">
      <t>ケンキュウヒ</t>
    </rPh>
    <phoneticPr fontId="1"/>
  </si>
  <si>
    <t>（2）観察期中止脱落症例に係る費用</t>
    <rPh sb="3" eb="5">
      <t>カンサツ</t>
    </rPh>
    <rPh sb="5" eb="6">
      <t>キ</t>
    </rPh>
    <rPh sb="6" eb="8">
      <t>チュウシ</t>
    </rPh>
    <rPh sb="8" eb="10">
      <t>ダツラク</t>
    </rPh>
    <rPh sb="10" eb="12">
      <t>ショウレイ</t>
    </rPh>
    <rPh sb="13" eb="14">
      <t>カカ</t>
    </rPh>
    <rPh sb="15" eb="17">
      <t>ヒヨウ</t>
    </rPh>
    <phoneticPr fontId="1"/>
  </si>
  <si>
    <t>合計ポイント</t>
    <rPh sb="0" eb="2">
      <t>ゴウケイ</t>
    </rPh>
    <phoneticPr fontId="1"/>
  </si>
  <si>
    <t>整理番号</t>
    <rPh sb="0" eb="2">
      <t>セイリ</t>
    </rPh>
    <rPh sb="2" eb="4">
      <t>バンゴウ</t>
    </rPh>
    <phoneticPr fontId="1"/>
  </si>
  <si>
    <t>（氏名）</t>
    <rPh sb="1" eb="3">
      <t>シメイ</t>
    </rPh>
    <phoneticPr fontId="1"/>
  </si>
  <si>
    <t>検査等を実施したのち、本登録に至らなかった症例）に係る費用の合計ポイントとし、1症例あたりの費用を算出する。</t>
    <rPh sb="0" eb="2">
      <t>ケンサ</t>
    </rPh>
    <rPh sb="2" eb="3">
      <t>トウ</t>
    </rPh>
    <rPh sb="4" eb="6">
      <t>ジッシ</t>
    </rPh>
    <rPh sb="11" eb="12">
      <t>ホン</t>
    </rPh>
    <rPh sb="12" eb="14">
      <t>トウロク</t>
    </rPh>
    <rPh sb="15" eb="16">
      <t>イタ</t>
    </rPh>
    <rPh sb="21" eb="23">
      <t>ショウレイ</t>
    </rPh>
    <rPh sb="25" eb="26">
      <t>カカ</t>
    </rPh>
    <rPh sb="27" eb="29">
      <t>ヒヨウ</t>
    </rPh>
    <rPh sb="30" eb="32">
      <t>ゴウケイ</t>
    </rPh>
    <rPh sb="40" eb="42">
      <t>ショウレイ</t>
    </rPh>
    <rPh sb="46" eb="48">
      <t>ヒヨウ</t>
    </rPh>
    <rPh sb="49" eb="51">
      <t>サンシュツ</t>
    </rPh>
    <phoneticPr fontId="1"/>
  </si>
  <si>
    <t>研究費ポイント算出表</t>
    <rPh sb="0" eb="3">
      <t>ケンキュウヒ</t>
    </rPh>
    <rPh sb="7" eb="9">
      <t>サンシュツ</t>
    </rPh>
    <rPh sb="9" eb="10">
      <t>ヒョウ</t>
    </rPh>
    <phoneticPr fontId="1"/>
  </si>
  <si>
    <t>開始</t>
    <rPh sb="0" eb="2">
      <t>カイシ</t>
    </rPh>
    <phoneticPr fontId="1"/>
  </si>
  <si>
    <t>終了</t>
    <rPh sb="0" eb="2">
      <t>シュウリョウ</t>
    </rPh>
    <phoneticPr fontId="1"/>
  </si>
  <si>
    <t>区分</t>
    <rPh sb="0" eb="2">
      <t>クブン</t>
    </rPh>
    <phoneticPr fontId="1"/>
  </si>
  <si>
    <t>契約期間（予定）</t>
    <rPh sb="0" eb="2">
      <t>ケイヤク</t>
    </rPh>
    <rPh sb="2" eb="4">
      <t>キカン</t>
    </rPh>
    <rPh sb="5" eb="7">
      <t>ヨテイ</t>
    </rPh>
    <phoneticPr fontId="1"/>
  </si>
  <si>
    <t>1.固定費</t>
    <rPh sb="2" eb="5">
      <t>コテイヒ</t>
    </rPh>
    <phoneticPr fontId="1"/>
  </si>
  <si>
    <t>①IRB審査等費用</t>
    <rPh sb="4" eb="6">
      <t>シンサ</t>
    </rPh>
    <rPh sb="6" eb="7">
      <t>トウ</t>
    </rPh>
    <rPh sb="7" eb="9">
      <t>ヒヨウ</t>
    </rPh>
    <phoneticPr fontId="1"/>
  </si>
  <si>
    <t>④病院管理費</t>
    <rPh sb="1" eb="3">
      <t>ビョウイン</t>
    </rPh>
    <rPh sb="3" eb="5">
      <t>カンリ</t>
    </rPh>
    <rPh sb="5" eb="6">
      <t>ヒ</t>
    </rPh>
    <phoneticPr fontId="1"/>
  </si>
  <si>
    <t>固定費合計</t>
    <rPh sb="0" eb="3">
      <t>コテイヒ</t>
    </rPh>
    <rPh sb="3" eb="5">
      <t>ゴウケイ</t>
    </rPh>
    <phoneticPr fontId="1"/>
  </si>
  <si>
    <t>2.変動費</t>
    <rPh sb="2" eb="4">
      <t>ヘンドウ</t>
    </rPh>
    <rPh sb="4" eb="5">
      <t>ヒ</t>
    </rPh>
    <phoneticPr fontId="1"/>
  </si>
  <si>
    <t>①1症例あたりの研究費</t>
    <rPh sb="2" eb="4">
      <t>ショウレイ</t>
    </rPh>
    <rPh sb="8" eb="11">
      <t>ケンキュウヒ</t>
    </rPh>
    <phoneticPr fontId="1"/>
  </si>
  <si>
    <t>②病院事務費</t>
    <rPh sb="1" eb="3">
      <t>ビョウイン</t>
    </rPh>
    <rPh sb="3" eb="6">
      <t>ジムヒ</t>
    </rPh>
    <phoneticPr fontId="1"/>
  </si>
  <si>
    <t>③病院管理費</t>
    <rPh sb="1" eb="3">
      <t>ビョウイン</t>
    </rPh>
    <rPh sb="3" eb="5">
      <t>カンリ</t>
    </rPh>
    <rPh sb="5" eb="6">
      <t>ヒ</t>
    </rPh>
    <phoneticPr fontId="1"/>
  </si>
  <si>
    <t>算出基準：上記費用（①+②）×30％</t>
    <rPh sb="0" eb="2">
      <t>サンシュツ</t>
    </rPh>
    <rPh sb="2" eb="4">
      <t>キジュン</t>
    </rPh>
    <rPh sb="5" eb="7">
      <t>ジョウキ</t>
    </rPh>
    <rPh sb="7" eb="9">
      <t>ヒヨウ</t>
    </rPh>
    <phoneticPr fontId="1"/>
  </si>
  <si>
    <t>（1）症例実施に係る費用（1症例あたり）</t>
    <rPh sb="3" eb="5">
      <t>ショウレイ</t>
    </rPh>
    <rPh sb="5" eb="7">
      <t>ジッシ</t>
    </rPh>
    <rPh sb="8" eb="9">
      <t>カカ</t>
    </rPh>
    <rPh sb="10" eb="12">
      <t>ヒヨウ</t>
    </rPh>
    <rPh sb="14" eb="16">
      <t>ショウレイ</t>
    </rPh>
    <phoneticPr fontId="1"/>
  </si>
  <si>
    <t>備考</t>
    <rPh sb="0" eb="2">
      <t>ビコウ</t>
    </rPh>
    <phoneticPr fontId="1"/>
  </si>
  <si>
    <t>（4）その他の費用　※ある場合</t>
    <rPh sb="5" eb="6">
      <t>タ</t>
    </rPh>
    <rPh sb="7" eb="9">
      <t>ヒヨウ</t>
    </rPh>
    <rPh sb="13" eb="15">
      <t>バアイ</t>
    </rPh>
    <phoneticPr fontId="1"/>
  </si>
  <si>
    <t>％</t>
    <phoneticPr fontId="1"/>
  </si>
  <si>
    <t>請求額（別途消費税）</t>
    <rPh sb="0" eb="2">
      <t>セイキュウ</t>
    </rPh>
    <rPh sb="2" eb="3">
      <t>ガク</t>
    </rPh>
    <rPh sb="4" eb="6">
      <t>ベット</t>
    </rPh>
    <rPh sb="6" eb="9">
      <t>ショウヒゼイ</t>
    </rPh>
    <phoneticPr fontId="1"/>
  </si>
  <si>
    <t>1症例あたりの予定来院回数（入院がある場合、入院を含む）</t>
    <rPh sb="1" eb="3">
      <t>ショウレイ</t>
    </rPh>
    <rPh sb="7" eb="9">
      <t>ヨテイ</t>
    </rPh>
    <rPh sb="9" eb="11">
      <t>ライイン</t>
    </rPh>
    <rPh sb="14" eb="16">
      <t>ニュウイン</t>
    </rPh>
    <rPh sb="19" eb="21">
      <t>バアイ</t>
    </rPh>
    <rPh sb="22" eb="24">
      <t>ニュウイン</t>
    </rPh>
    <rPh sb="25" eb="26">
      <t>フク</t>
    </rPh>
    <phoneticPr fontId="1"/>
  </si>
  <si>
    <t>（2）観察期中止脱落症例に係る費用（1症例あたり）</t>
    <rPh sb="3" eb="5">
      <t>カンサツ</t>
    </rPh>
    <rPh sb="5" eb="6">
      <t>キ</t>
    </rPh>
    <rPh sb="6" eb="8">
      <t>チュウシ</t>
    </rPh>
    <rPh sb="8" eb="10">
      <t>ダツラク</t>
    </rPh>
    <rPh sb="10" eb="12">
      <t>ショウレイ</t>
    </rPh>
    <rPh sb="13" eb="14">
      <t>カカ</t>
    </rPh>
    <rPh sb="15" eb="17">
      <t>ヒヨウ</t>
    </rPh>
    <rPh sb="19" eb="21">
      <t>ショウレイ</t>
    </rPh>
    <phoneticPr fontId="1"/>
  </si>
  <si>
    <t>（3）負担軽減に係る費用（1症例あたり）</t>
    <rPh sb="3" eb="5">
      <t>フタン</t>
    </rPh>
    <rPh sb="5" eb="7">
      <t>ケイゲン</t>
    </rPh>
    <rPh sb="8" eb="9">
      <t>カカ</t>
    </rPh>
    <rPh sb="10" eb="12">
      <t>ヒヨウ</t>
    </rPh>
    <rPh sb="14" eb="16">
      <t>ショウレイ</t>
    </rPh>
    <phoneticPr fontId="1"/>
  </si>
  <si>
    <t>負担軽減費（予定）　合計</t>
    <rPh sb="0" eb="2">
      <t>フタン</t>
    </rPh>
    <rPh sb="2" eb="4">
      <t>ケイゲン</t>
    </rPh>
    <rPh sb="4" eb="5">
      <t>ヒ</t>
    </rPh>
    <rPh sb="6" eb="8">
      <t>ヨテイ</t>
    </rPh>
    <rPh sb="10" eb="12">
      <t>ゴウケイ</t>
    </rPh>
    <phoneticPr fontId="1"/>
  </si>
  <si>
    <t>人件費</t>
    <rPh sb="0" eb="3">
      <t>ジンケンヒ</t>
    </rPh>
    <phoneticPr fontId="1"/>
  </si>
  <si>
    <t>備品費（機械器具）</t>
    <rPh sb="0" eb="2">
      <t>ビヒン</t>
    </rPh>
    <rPh sb="2" eb="3">
      <t>ヒ</t>
    </rPh>
    <rPh sb="4" eb="6">
      <t>キカイ</t>
    </rPh>
    <rPh sb="6" eb="8">
      <t>キグ</t>
    </rPh>
    <phoneticPr fontId="1"/>
  </si>
  <si>
    <t>GCP実地調査対応費</t>
    <rPh sb="3" eb="5">
      <t>ジッチ</t>
    </rPh>
    <rPh sb="5" eb="7">
      <t>チョウサ</t>
    </rPh>
    <rPh sb="7" eb="9">
      <t>タイオウ</t>
    </rPh>
    <rPh sb="9" eb="10">
      <t>ヒ</t>
    </rPh>
    <phoneticPr fontId="1"/>
  </si>
  <si>
    <t>契約期間終了後の直接閲覧に要する費用　　　　　　　　　　　　　　　　　算出基準：100,000円/回</t>
    <rPh sb="0" eb="2">
      <t>ケイヤク</t>
    </rPh>
    <rPh sb="2" eb="4">
      <t>キカン</t>
    </rPh>
    <rPh sb="4" eb="6">
      <t>シュウリョウ</t>
    </rPh>
    <rPh sb="6" eb="7">
      <t>アト</t>
    </rPh>
    <rPh sb="8" eb="10">
      <t>チョクセツ</t>
    </rPh>
    <rPh sb="10" eb="12">
      <t>エツラン</t>
    </rPh>
    <rPh sb="13" eb="14">
      <t>ヨウ</t>
    </rPh>
    <rPh sb="16" eb="18">
      <t>ヒヨウ</t>
    </rPh>
    <rPh sb="35" eb="37">
      <t>サンシュツ</t>
    </rPh>
    <rPh sb="37" eb="39">
      <t>キジュン</t>
    </rPh>
    <rPh sb="47" eb="48">
      <t>エン</t>
    </rPh>
    <rPh sb="49" eb="50">
      <t>カイ</t>
    </rPh>
    <phoneticPr fontId="1"/>
  </si>
  <si>
    <t>規制当局によるGCP実地調査対応費（準備費用含む）　　　　　　　　　　算出基準：100,000円</t>
    <rPh sb="0" eb="2">
      <t>キセイ</t>
    </rPh>
    <rPh sb="2" eb="4">
      <t>トウキョク</t>
    </rPh>
    <rPh sb="10" eb="12">
      <t>ジッチ</t>
    </rPh>
    <rPh sb="12" eb="14">
      <t>チョウサ</t>
    </rPh>
    <rPh sb="14" eb="16">
      <t>タイオウ</t>
    </rPh>
    <rPh sb="16" eb="17">
      <t>ヒ</t>
    </rPh>
    <rPh sb="18" eb="20">
      <t>ジュンビ</t>
    </rPh>
    <rPh sb="20" eb="22">
      <t>ヒヨウ</t>
    </rPh>
    <rPh sb="22" eb="23">
      <t>フク</t>
    </rPh>
    <rPh sb="35" eb="37">
      <t>サンシュツ</t>
    </rPh>
    <rPh sb="37" eb="39">
      <t>キジュン</t>
    </rPh>
    <rPh sb="47" eb="48">
      <t>エン</t>
    </rPh>
    <phoneticPr fontId="1"/>
  </si>
  <si>
    <t>症例実施に係る費用（予定）　合計</t>
    <rPh sb="0" eb="2">
      <t>ショウレイ</t>
    </rPh>
    <rPh sb="2" eb="4">
      <t>ジッシ</t>
    </rPh>
    <rPh sb="5" eb="6">
      <t>カカ</t>
    </rPh>
    <rPh sb="7" eb="9">
      <t>ヒヨウ</t>
    </rPh>
    <rPh sb="10" eb="12">
      <t>ヨテイ</t>
    </rPh>
    <rPh sb="14" eb="16">
      <t>ゴウケイ</t>
    </rPh>
    <phoneticPr fontId="1"/>
  </si>
  <si>
    <t>進捗</t>
    <rPh sb="0" eb="2">
      <t>シンチョク</t>
    </rPh>
    <phoneticPr fontId="1"/>
  </si>
  <si>
    <t>新規</t>
  </si>
  <si>
    <t>急性期・時間外対応の有無</t>
    <rPh sb="0" eb="3">
      <t>キュウセイキ</t>
    </rPh>
    <rPh sb="4" eb="7">
      <t>ジカンガイ</t>
    </rPh>
    <rPh sb="7" eb="9">
      <t>タイオウ</t>
    </rPh>
    <rPh sb="10" eb="12">
      <t>ウム</t>
    </rPh>
    <phoneticPr fontId="1"/>
  </si>
  <si>
    <t>―</t>
    <phoneticPr fontId="1"/>
  </si>
  <si>
    <t>選択基準・除外基準</t>
    <rPh sb="0" eb="2">
      <t>センタク</t>
    </rPh>
    <rPh sb="2" eb="4">
      <t>キジュン</t>
    </rPh>
    <rPh sb="5" eb="7">
      <t>ジョガイ</t>
    </rPh>
    <rPh sb="7" eb="9">
      <t>キジュン</t>
    </rPh>
    <phoneticPr fontId="1"/>
  </si>
  <si>
    <t>◎</t>
    <phoneticPr fontId="1"/>
  </si>
  <si>
    <r>
      <rPr>
        <sz val="10"/>
        <color rgb="FFFF0000"/>
        <rFont val="ＭＳ Ｐゴシック"/>
        <family val="3"/>
        <charset val="128"/>
        <scheme val="minor"/>
      </rPr>
      <t>赤枠内</t>
    </r>
    <r>
      <rPr>
        <sz val="10"/>
        <color theme="1"/>
        <rFont val="ＭＳ Ｐゴシック"/>
        <family val="2"/>
        <charset val="128"/>
        <scheme val="minor"/>
      </rPr>
      <t>は自動計算されます。</t>
    </r>
    <rPh sb="0" eb="1">
      <t>アカ</t>
    </rPh>
    <rPh sb="1" eb="3">
      <t>ワクナイ</t>
    </rPh>
    <rPh sb="4" eb="6">
      <t>ジドウ</t>
    </rPh>
    <rPh sb="6" eb="8">
      <t>ケイサン</t>
    </rPh>
    <phoneticPr fontId="1"/>
  </si>
  <si>
    <r>
      <t>期間延長・症例追加等で費用が発生する場合、新たに</t>
    </r>
    <r>
      <rPr>
        <b/>
        <sz val="10"/>
        <color theme="1"/>
        <rFont val="ＭＳ Ｐゴシック"/>
        <family val="3"/>
        <charset val="128"/>
        <scheme val="minor"/>
      </rPr>
      <t>追加費用のみ</t>
    </r>
    <r>
      <rPr>
        <sz val="10"/>
        <color theme="1"/>
        <rFont val="ＭＳ Ｐゴシック"/>
        <family val="3"/>
        <charset val="128"/>
        <scheme val="minor"/>
      </rPr>
      <t>の</t>
    </r>
    <r>
      <rPr>
        <sz val="10"/>
        <color theme="1"/>
        <rFont val="ＭＳ Ｐゴシック"/>
        <family val="2"/>
        <charset val="128"/>
        <scheme val="minor"/>
      </rPr>
      <t>ポイント表を作成してください。</t>
    </r>
    <rPh sb="0" eb="2">
      <t>キカン</t>
    </rPh>
    <rPh sb="2" eb="4">
      <t>エンチョウ</t>
    </rPh>
    <rPh sb="5" eb="7">
      <t>ショウレイ</t>
    </rPh>
    <rPh sb="7" eb="9">
      <t>ツイカ</t>
    </rPh>
    <rPh sb="9" eb="10">
      <t>トウ</t>
    </rPh>
    <rPh sb="11" eb="13">
      <t>ヒヨウ</t>
    </rPh>
    <rPh sb="14" eb="16">
      <t>ハッセイ</t>
    </rPh>
    <rPh sb="18" eb="20">
      <t>バアイ</t>
    </rPh>
    <rPh sb="21" eb="22">
      <t>アラ</t>
    </rPh>
    <rPh sb="24" eb="26">
      <t>ツイカ</t>
    </rPh>
    <rPh sb="26" eb="28">
      <t>ヒヨウ</t>
    </rPh>
    <rPh sb="35" eb="36">
      <t>ヒョウ</t>
    </rPh>
    <rPh sb="37" eb="39">
      <t>サクセイ</t>
    </rPh>
    <phoneticPr fontId="1"/>
  </si>
  <si>
    <t>急性期・時間外対応の有無</t>
    <rPh sb="0" eb="2">
      <t>キュウセイ</t>
    </rPh>
    <rPh sb="2" eb="3">
      <t>キ</t>
    </rPh>
    <rPh sb="4" eb="7">
      <t>ジカンガイ</t>
    </rPh>
    <rPh sb="7" eb="9">
      <t>タイオウ</t>
    </rPh>
    <rPh sb="10" eb="12">
      <t>ウム</t>
    </rPh>
    <phoneticPr fontId="1"/>
  </si>
  <si>
    <t>8：30～17：15以外の時間帯の対応が必要である場合「時間外」。</t>
    <rPh sb="10" eb="12">
      <t>イガイ</t>
    </rPh>
    <rPh sb="13" eb="16">
      <t>ジカンタイ</t>
    </rPh>
    <rPh sb="17" eb="19">
      <t>タイオウ</t>
    </rPh>
    <rPh sb="20" eb="22">
      <t>ヒツヨウ</t>
    </rPh>
    <rPh sb="25" eb="27">
      <t>バアイ</t>
    </rPh>
    <rPh sb="28" eb="31">
      <t>ジカンガイ</t>
    </rPh>
    <phoneticPr fontId="1"/>
  </si>
  <si>
    <t>時間外・急性期のいずれも当てはまる場合は両方にチェックする。</t>
    <rPh sb="0" eb="3">
      <t>ジカンガイ</t>
    </rPh>
    <rPh sb="4" eb="6">
      <t>キュウセイ</t>
    </rPh>
    <rPh sb="6" eb="7">
      <t>キ</t>
    </rPh>
    <rPh sb="12" eb="13">
      <t>ア</t>
    </rPh>
    <rPh sb="17" eb="19">
      <t>バアイ</t>
    </rPh>
    <rPh sb="20" eb="22">
      <t>リョウホウ</t>
    </rPh>
    <phoneticPr fontId="1"/>
  </si>
  <si>
    <t>1.固定費について</t>
    <rPh sb="2" eb="5">
      <t>コテイヒ</t>
    </rPh>
    <phoneticPr fontId="1"/>
  </si>
  <si>
    <t>2.変動費について</t>
    <rPh sb="2" eb="4">
      <t>ヘンドウ</t>
    </rPh>
    <rPh sb="4" eb="5">
      <t>ヒ</t>
    </rPh>
    <phoneticPr fontId="1"/>
  </si>
  <si>
    <t>（1）症例実施に係る費用について</t>
    <rPh sb="3" eb="5">
      <t>ショウレイ</t>
    </rPh>
    <rPh sb="5" eb="7">
      <t>ジッシ</t>
    </rPh>
    <rPh sb="8" eb="9">
      <t>カカ</t>
    </rPh>
    <rPh sb="10" eb="12">
      <t>ヒヨウ</t>
    </rPh>
    <phoneticPr fontId="1"/>
  </si>
  <si>
    <t>（2）観察期中止脱落症例に係る費用について</t>
    <rPh sb="3" eb="5">
      <t>カンサツ</t>
    </rPh>
    <rPh sb="5" eb="6">
      <t>キ</t>
    </rPh>
    <rPh sb="6" eb="8">
      <t>チュウシ</t>
    </rPh>
    <rPh sb="8" eb="10">
      <t>ダツラク</t>
    </rPh>
    <rPh sb="10" eb="12">
      <t>ショウレイ</t>
    </rPh>
    <rPh sb="13" eb="14">
      <t>カカ</t>
    </rPh>
    <rPh sb="15" eb="17">
      <t>ヒヨウ</t>
    </rPh>
    <phoneticPr fontId="1"/>
  </si>
  <si>
    <t>その他の負担軽減費が発生する場合（介助者必須の場合等）ご相談ください。</t>
    <rPh sb="2" eb="3">
      <t>タ</t>
    </rPh>
    <rPh sb="4" eb="6">
      <t>フタン</t>
    </rPh>
    <rPh sb="6" eb="8">
      <t>ケイゲン</t>
    </rPh>
    <rPh sb="8" eb="9">
      <t>ヒ</t>
    </rPh>
    <rPh sb="10" eb="12">
      <t>ハッセイ</t>
    </rPh>
    <rPh sb="14" eb="16">
      <t>バアイ</t>
    </rPh>
    <rPh sb="17" eb="20">
      <t>カイジョシャ</t>
    </rPh>
    <rPh sb="20" eb="22">
      <t>ヒッス</t>
    </rPh>
    <rPh sb="23" eb="25">
      <t>バアイ</t>
    </rPh>
    <rPh sb="25" eb="26">
      <t>トウ</t>
    </rPh>
    <rPh sb="28" eb="30">
      <t>ソウダン</t>
    </rPh>
    <phoneticPr fontId="1"/>
  </si>
  <si>
    <t>実績に応じて請求するため、予定回数より増減する場合があります。</t>
    <rPh sb="0" eb="2">
      <t>ジッセキ</t>
    </rPh>
    <rPh sb="3" eb="4">
      <t>オウ</t>
    </rPh>
    <rPh sb="6" eb="8">
      <t>セイキュウ</t>
    </rPh>
    <rPh sb="13" eb="15">
      <t>ヨテイ</t>
    </rPh>
    <rPh sb="15" eb="17">
      <t>カイスウ</t>
    </rPh>
    <rPh sb="19" eb="21">
      <t>ゾウゲン</t>
    </rPh>
    <rPh sb="23" eb="25">
      <t>バアイ</t>
    </rPh>
    <phoneticPr fontId="1"/>
  </si>
  <si>
    <t>【納入予定表】</t>
    <rPh sb="1" eb="3">
      <t>ノウニュウ</t>
    </rPh>
    <rPh sb="3" eb="5">
      <t>ヨテイ</t>
    </rPh>
    <rPh sb="5" eb="6">
      <t>ヒョウ</t>
    </rPh>
    <phoneticPr fontId="1"/>
  </si>
  <si>
    <t>（例）visit●経過</t>
    <rPh sb="1" eb="2">
      <t>レイ</t>
    </rPh>
    <rPh sb="9" eb="11">
      <t>ケイカ</t>
    </rPh>
    <phoneticPr fontId="1"/>
  </si>
  <si>
    <t>3.その他</t>
    <rPh sb="4" eb="5">
      <t>タ</t>
    </rPh>
    <phoneticPr fontId="1"/>
  </si>
  <si>
    <t>納入通知書発行日が月末になった場合、納入期限は翌々月月末になります。納入通知書をご確認ください。</t>
    <rPh sb="0" eb="2">
      <t>ノウニュウ</t>
    </rPh>
    <rPh sb="2" eb="5">
      <t>ツウチショ</t>
    </rPh>
    <rPh sb="5" eb="8">
      <t>ハッコウビ</t>
    </rPh>
    <rPh sb="9" eb="11">
      <t>ゲツマツ</t>
    </rPh>
    <rPh sb="15" eb="17">
      <t>バアイ</t>
    </rPh>
    <rPh sb="18" eb="20">
      <t>ノウニュウ</t>
    </rPh>
    <rPh sb="20" eb="22">
      <t>キゲン</t>
    </rPh>
    <rPh sb="23" eb="25">
      <t>ヨクヨク</t>
    </rPh>
    <rPh sb="25" eb="26">
      <t>ツキ</t>
    </rPh>
    <rPh sb="26" eb="28">
      <t>ゲツマツ</t>
    </rPh>
    <rPh sb="34" eb="36">
      <t>ノウニュウ</t>
    </rPh>
    <rPh sb="36" eb="39">
      <t>ツウチショ</t>
    </rPh>
    <rPh sb="41" eb="43">
      <t>カクニン</t>
    </rPh>
    <phoneticPr fontId="1"/>
  </si>
  <si>
    <t>ご不明点等ありましたら治験管理室までご連絡ください。</t>
    <rPh sb="1" eb="3">
      <t>フメイ</t>
    </rPh>
    <rPh sb="3" eb="4">
      <t>テン</t>
    </rPh>
    <rPh sb="4" eb="5">
      <t>トウ</t>
    </rPh>
    <rPh sb="11" eb="13">
      <t>チケン</t>
    </rPh>
    <rPh sb="13" eb="16">
      <t>カンリシツ</t>
    </rPh>
    <rPh sb="19" eb="21">
      <t>レンラク</t>
    </rPh>
    <phoneticPr fontId="1"/>
  </si>
  <si>
    <t>上記内容を確認しました。</t>
    <rPh sb="0" eb="2">
      <t>ジョウキ</t>
    </rPh>
    <rPh sb="2" eb="4">
      <t>ナイヨウ</t>
    </rPh>
    <rPh sb="5" eb="7">
      <t>カクニン</t>
    </rPh>
    <phoneticPr fontId="1"/>
  </si>
  <si>
    <t>西暦　年　月　日</t>
    <rPh sb="0" eb="2">
      <t>セイレキ</t>
    </rPh>
    <rPh sb="3" eb="4">
      <t>ネン</t>
    </rPh>
    <rPh sb="5" eb="6">
      <t>ガツ</t>
    </rPh>
    <rPh sb="7" eb="8">
      <t>ニチ</t>
    </rPh>
    <phoneticPr fontId="1"/>
  </si>
  <si>
    <t>有</t>
    <rPh sb="0" eb="1">
      <t>ア</t>
    </rPh>
    <phoneticPr fontId="1"/>
  </si>
  <si>
    <t>時間外</t>
    <rPh sb="0" eb="3">
      <t>ジカンガイ</t>
    </rPh>
    <phoneticPr fontId="1"/>
  </si>
  <si>
    <t>急性期</t>
    <rPh sb="0" eb="2">
      <t>キュウセイ</t>
    </rPh>
    <rPh sb="2" eb="3">
      <t>キ</t>
    </rPh>
    <phoneticPr fontId="1"/>
  </si>
  <si>
    <t>目標</t>
    <rPh sb="0" eb="2">
      <t>モクヒョウ</t>
    </rPh>
    <phoneticPr fontId="1"/>
  </si>
  <si>
    <t>症例数</t>
    <rPh sb="0" eb="2">
      <t>ショウレイ</t>
    </rPh>
    <rPh sb="2" eb="3">
      <t>スウ</t>
    </rPh>
    <phoneticPr fontId="1"/>
  </si>
  <si>
    <t>契約期間（予定）</t>
    <rPh sb="0" eb="2">
      <t>ケイヤク</t>
    </rPh>
    <rPh sb="2" eb="4">
      <t>キカン</t>
    </rPh>
    <rPh sb="5" eb="7">
      <t>ヨテイ</t>
    </rPh>
    <phoneticPr fontId="1"/>
  </si>
  <si>
    <t>開始</t>
    <rPh sb="0" eb="2">
      <t>カイシ</t>
    </rPh>
    <phoneticPr fontId="1"/>
  </si>
  <si>
    <t>目標</t>
    <rPh sb="0" eb="2">
      <t>モクヒョウ</t>
    </rPh>
    <phoneticPr fontId="1"/>
  </si>
  <si>
    <t>症例数</t>
    <rPh sb="0" eb="2">
      <t>ショウレイ</t>
    </rPh>
    <rPh sb="2" eb="3">
      <t>スウ</t>
    </rPh>
    <phoneticPr fontId="1"/>
  </si>
  <si>
    <t>19以下</t>
    <rPh sb="2" eb="4">
      <t>イカ</t>
    </rPh>
    <phoneticPr fontId="1"/>
  </si>
  <si>
    <t>20～29</t>
    <phoneticPr fontId="1"/>
  </si>
  <si>
    <t>30以上</t>
    <rPh sb="2" eb="4">
      <t>イジョウ</t>
    </rPh>
    <phoneticPr fontId="1"/>
  </si>
  <si>
    <r>
      <rPr>
        <sz val="10"/>
        <rFont val="ＭＳ Ｐゴシック"/>
        <family val="3"/>
        <charset val="128"/>
        <scheme val="minor"/>
      </rPr>
      <t>該当箇所に☑を入れてください。</t>
    </r>
    <r>
      <rPr>
        <sz val="10"/>
        <color rgb="FFFF3399"/>
        <rFont val="ＭＳ Ｐゴシック"/>
        <family val="3"/>
        <charset val="128"/>
        <scheme val="minor"/>
      </rPr>
      <t/>
    </r>
    <rPh sb="0" eb="2">
      <t>ガイトウ</t>
    </rPh>
    <rPh sb="2" eb="4">
      <t>カショ</t>
    </rPh>
    <rPh sb="7" eb="8">
      <t>イ</t>
    </rPh>
    <phoneticPr fontId="1"/>
  </si>
  <si>
    <r>
      <t>ポイント算出表・費用明細書の案をご提供いただく際に、</t>
    </r>
    <r>
      <rPr>
        <b/>
        <sz val="10"/>
        <color theme="1"/>
        <rFont val="ＭＳ Ｐゴシック"/>
        <family val="3"/>
        <charset val="128"/>
        <scheme val="minor"/>
      </rPr>
      <t>ポイントの根拠となる資料を添付</t>
    </r>
    <r>
      <rPr>
        <sz val="10"/>
        <color theme="1"/>
        <rFont val="ＭＳ Ｐゴシック"/>
        <family val="2"/>
        <charset val="128"/>
        <scheme val="minor"/>
      </rPr>
      <t>してください。</t>
    </r>
    <rPh sb="4" eb="6">
      <t>サンシュツ</t>
    </rPh>
    <rPh sb="6" eb="7">
      <t>ヒョウ</t>
    </rPh>
    <rPh sb="8" eb="10">
      <t>ヒヨウ</t>
    </rPh>
    <rPh sb="10" eb="13">
      <t>メイサイショ</t>
    </rPh>
    <rPh sb="14" eb="15">
      <t>アン</t>
    </rPh>
    <rPh sb="17" eb="19">
      <t>テイキョウ</t>
    </rPh>
    <rPh sb="23" eb="24">
      <t>サイ</t>
    </rPh>
    <rPh sb="31" eb="33">
      <t>コンキョ</t>
    </rPh>
    <rPh sb="36" eb="38">
      <t>シリョウ</t>
    </rPh>
    <rPh sb="39" eb="41">
      <t>テンプ</t>
    </rPh>
    <phoneticPr fontId="1"/>
  </si>
  <si>
    <t>（例：2020年6月（初回審査月）～2021年5月までは300,000円、2021年6月～2022年5月までは100,000円・・・）</t>
  </si>
  <si>
    <t>1回毎、月割は対応しておりません。</t>
  </si>
  <si>
    <t>（3）負担軽減に係る費用について</t>
    <rPh sb="3" eb="5">
      <t>フタン</t>
    </rPh>
    <rPh sb="5" eb="7">
      <t>ケイゲン</t>
    </rPh>
    <rPh sb="8" eb="9">
      <t>カカ</t>
    </rPh>
    <rPh sb="10" eb="12">
      <t>ヒヨウ</t>
    </rPh>
    <phoneticPr fontId="1"/>
  </si>
  <si>
    <t>算出基準：初回審査～1年まで300,000円、2年目以降100,000円/年</t>
    <rPh sb="0" eb="2">
      <t>サンシュツ</t>
    </rPh>
    <rPh sb="2" eb="4">
      <t>キジュン</t>
    </rPh>
    <rPh sb="5" eb="7">
      <t>ショカイ</t>
    </rPh>
    <rPh sb="7" eb="9">
      <t>シンサ</t>
    </rPh>
    <rPh sb="11" eb="12">
      <t>ネン</t>
    </rPh>
    <rPh sb="21" eb="22">
      <t>エン</t>
    </rPh>
    <rPh sb="24" eb="25">
      <t>ネン</t>
    </rPh>
    <rPh sb="25" eb="26">
      <t>メ</t>
    </rPh>
    <rPh sb="26" eb="28">
      <t>イコウ</t>
    </rPh>
    <rPh sb="35" eb="36">
      <t>エン</t>
    </rPh>
    <rPh sb="37" eb="38">
      <t>ネン</t>
    </rPh>
    <phoneticPr fontId="1"/>
  </si>
  <si>
    <t>「※成人」は肝障害・腎障害の合併有または高齢者。</t>
    <rPh sb="2" eb="4">
      <t>セイジン</t>
    </rPh>
    <rPh sb="6" eb="7">
      <t>カン</t>
    </rPh>
    <rPh sb="7" eb="9">
      <t>ショウガイ</t>
    </rPh>
    <rPh sb="10" eb="13">
      <t>ジンショウガイ</t>
    </rPh>
    <rPh sb="14" eb="16">
      <t>ガッペイ</t>
    </rPh>
    <rPh sb="16" eb="17">
      <t>アリ</t>
    </rPh>
    <rPh sb="20" eb="23">
      <t>コウレイシャ</t>
    </rPh>
    <phoneticPr fontId="1"/>
  </si>
  <si>
    <t>ポピュレーション</t>
    <phoneticPr fontId="1"/>
  </si>
  <si>
    <t>小児・※成人</t>
    <rPh sb="0" eb="2">
      <t>ショウニ</t>
    </rPh>
    <rPh sb="4" eb="6">
      <t>セイジン</t>
    </rPh>
    <phoneticPr fontId="1"/>
  </si>
  <si>
    <t>研究費の納入期限は納入通知書発行日の翌月月末です。対応が難しい場合は事前にご相談ください。</t>
    <rPh sb="0" eb="3">
      <t>ケンキュウヒ</t>
    </rPh>
    <rPh sb="4" eb="6">
      <t>ノウニュウ</t>
    </rPh>
    <rPh sb="6" eb="8">
      <t>キゲン</t>
    </rPh>
    <rPh sb="9" eb="11">
      <t>ノウニュウ</t>
    </rPh>
    <rPh sb="11" eb="14">
      <t>ツウチショ</t>
    </rPh>
    <rPh sb="14" eb="17">
      <t>ハッコウビ</t>
    </rPh>
    <rPh sb="18" eb="19">
      <t>ヨク</t>
    </rPh>
    <rPh sb="19" eb="20">
      <t>ツキ</t>
    </rPh>
    <rPh sb="20" eb="22">
      <t>ゲツマツ</t>
    </rPh>
    <rPh sb="25" eb="27">
      <t>タイオウ</t>
    </rPh>
    <rPh sb="28" eb="29">
      <t>ムズカ</t>
    </rPh>
    <rPh sb="31" eb="33">
      <t>バアイ</t>
    </rPh>
    <rPh sb="34" eb="36">
      <t>ジゼン</t>
    </rPh>
    <rPh sb="38" eb="40">
      <t>ソウダン</t>
    </rPh>
    <phoneticPr fontId="1"/>
  </si>
  <si>
    <t>特記すべき事項がある場合は費用明細書備考欄を使用してください。</t>
  </si>
  <si>
    <t>歯科材料
　（インプラント除く）
家庭用医療機器
Ⅱ及びⅢを除くその他の医療機器</t>
    <rPh sb="0" eb="2">
      <t>シカ</t>
    </rPh>
    <rPh sb="2" eb="4">
      <t>ザイリョウ</t>
    </rPh>
    <rPh sb="13" eb="14">
      <t>ノゾ</t>
    </rPh>
    <rPh sb="17" eb="20">
      <t>カテイヨウ</t>
    </rPh>
    <rPh sb="20" eb="22">
      <t>イリョウ</t>
    </rPh>
    <rPh sb="22" eb="24">
      <t>キキ</t>
    </rPh>
    <rPh sb="26" eb="27">
      <t>オヨ</t>
    </rPh>
    <rPh sb="30" eb="31">
      <t>ノゾ</t>
    </rPh>
    <rPh sb="34" eb="35">
      <t>タ</t>
    </rPh>
    <rPh sb="36" eb="38">
      <t>イリョウ</t>
    </rPh>
    <rPh sb="38" eb="40">
      <t>キキ</t>
    </rPh>
    <phoneticPr fontId="1"/>
  </si>
  <si>
    <t>使用目的</t>
    <rPh sb="0" eb="2">
      <t>シヨウ</t>
    </rPh>
    <rPh sb="2" eb="4">
      <t>モクテキ</t>
    </rPh>
    <phoneticPr fontId="1"/>
  </si>
  <si>
    <t>新構造医療機器</t>
    <rPh sb="0" eb="1">
      <t>シン</t>
    </rPh>
    <rPh sb="1" eb="3">
      <t>コウゾウ</t>
    </rPh>
    <rPh sb="3" eb="5">
      <t>イリョウ</t>
    </rPh>
    <rPh sb="5" eb="7">
      <t>キキ</t>
    </rPh>
    <phoneticPr fontId="1"/>
  </si>
  <si>
    <t>成人</t>
    <rPh sb="0" eb="2">
      <t>セイジン</t>
    </rPh>
    <phoneticPr fontId="1"/>
  </si>
  <si>
    <t>乳児・新生児</t>
    <rPh sb="0" eb="2">
      <t>ニュウジ</t>
    </rPh>
    <rPh sb="3" eb="6">
      <t>シンセイジ</t>
    </rPh>
    <phoneticPr fontId="1"/>
  </si>
  <si>
    <t>5以下</t>
    <rPh sb="1" eb="3">
      <t>イカ</t>
    </rPh>
    <phoneticPr fontId="1"/>
  </si>
  <si>
    <t>6～20</t>
    <phoneticPr fontId="1"/>
  </si>
  <si>
    <t>50項目以内</t>
    <rPh sb="2" eb="4">
      <t>コウモク</t>
    </rPh>
    <rPh sb="4" eb="6">
      <t>イナイ</t>
    </rPh>
    <phoneticPr fontId="1"/>
  </si>
  <si>
    <t>51～100項目</t>
    <rPh sb="6" eb="8">
      <t>コウモク</t>
    </rPh>
    <phoneticPr fontId="1"/>
  </si>
  <si>
    <t>101項目以上</t>
    <rPh sb="3" eb="7">
      <t>コウモクイジョウ</t>
    </rPh>
    <phoneticPr fontId="1"/>
  </si>
  <si>
    <t>1～5項目</t>
    <rPh sb="3" eb="5">
      <t>コウモク</t>
    </rPh>
    <phoneticPr fontId="1"/>
  </si>
  <si>
    <t>6～20項目</t>
    <rPh sb="4" eb="6">
      <t>コウモク</t>
    </rPh>
    <phoneticPr fontId="1"/>
  </si>
  <si>
    <t>21項目以上</t>
    <rPh sb="2" eb="6">
      <t>コウモクイジョウ</t>
    </rPh>
    <phoneticPr fontId="1"/>
  </si>
  <si>
    <t>大型機械の設置管理</t>
    <rPh sb="0" eb="2">
      <t>オオガタ</t>
    </rPh>
    <rPh sb="2" eb="4">
      <t>キカイ</t>
    </rPh>
    <rPh sb="5" eb="7">
      <t>セッチ</t>
    </rPh>
    <rPh sb="7" eb="9">
      <t>カンリ</t>
    </rPh>
    <phoneticPr fontId="1"/>
  </si>
  <si>
    <t>有</t>
    <rPh sb="0" eb="1">
      <t>ア</t>
    </rPh>
    <phoneticPr fontId="1"/>
  </si>
  <si>
    <t>1～10人</t>
    <rPh sb="4" eb="5">
      <t>ニン</t>
    </rPh>
    <phoneticPr fontId="1"/>
  </si>
  <si>
    <t>11人以上</t>
    <rPh sb="2" eb="5">
      <t>ニンイジョウ</t>
    </rPh>
    <phoneticPr fontId="1"/>
  </si>
  <si>
    <t>H</t>
    <phoneticPr fontId="1"/>
  </si>
  <si>
    <t>J</t>
    <phoneticPr fontId="1"/>
  </si>
  <si>
    <t>―</t>
    <phoneticPr fontId="1"/>
  </si>
  <si>
    <t>「体内植込み医療機器」とは、手術で患者の体内に植込む医療機器。</t>
    <rPh sb="1" eb="3">
      <t>タイナイ</t>
    </rPh>
    <rPh sb="3" eb="4">
      <t>ウ</t>
    </rPh>
    <rPh sb="4" eb="5">
      <t>コ</t>
    </rPh>
    <rPh sb="6" eb="8">
      <t>イリョウ</t>
    </rPh>
    <rPh sb="8" eb="10">
      <t>キキ</t>
    </rPh>
    <rPh sb="14" eb="16">
      <t>シュジュツ</t>
    </rPh>
    <rPh sb="17" eb="19">
      <t>カンジャ</t>
    </rPh>
    <rPh sb="20" eb="22">
      <t>タイナイ</t>
    </rPh>
    <rPh sb="23" eb="24">
      <t>ウ</t>
    </rPh>
    <rPh sb="24" eb="25">
      <t>コ</t>
    </rPh>
    <rPh sb="26" eb="28">
      <t>イリョウ</t>
    </rPh>
    <rPh sb="28" eb="30">
      <t>キキ</t>
    </rPh>
    <phoneticPr fontId="1"/>
  </si>
  <si>
    <t>①組織・骨・歯と体外を連結して処置や手術に用いる医療機器で、接触時間が</t>
    <rPh sb="30" eb="32">
      <t>セッショク</t>
    </rPh>
    <rPh sb="32" eb="34">
      <t>ジカン</t>
    </rPh>
    <phoneticPr fontId="1"/>
  </si>
  <si>
    <t>「新構造医療機器」とは、既承認医療機器と基本的な構造・原理が異なり全くの</t>
    <rPh sb="1" eb="2">
      <t>シン</t>
    </rPh>
    <rPh sb="2" eb="4">
      <t>コウゾウ</t>
    </rPh>
    <rPh sb="4" eb="6">
      <t>イリョウ</t>
    </rPh>
    <rPh sb="6" eb="8">
      <t>キキ</t>
    </rPh>
    <rPh sb="12" eb="13">
      <t>キ</t>
    </rPh>
    <rPh sb="13" eb="15">
      <t>ショウニン</t>
    </rPh>
    <rPh sb="15" eb="17">
      <t>イリョウ</t>
    </rPh>
    <rPh sb="17" eb="19">
      <t>キキ</t>
    </rPh>
    <rPh sb="20" eb="23">
      <t>キホンテキ</t>
    </rPh>
    <rPh sb="24" eb="26">
      <t>コウゾウ</t>
    </rPh>
    <rPh sb="27" eb="29">
      <t>ゲンリ</t>
    </rPh>
    <rPh sb="30" eb="31">
      <t>コト</t>
    </rPh>
    <rPh sb="33" eb="34">
      <t>マッタ</t>
    </rPh>
    <phoneticPr fontId="1"/>
  </si>
  <si>
    <t>新規性を有するもの。</t>
    <phoneticPr fontId="1"/>
  </si>
  <si>
    <t>診療報酬点数のない検査項目数（受診1回あたりの項目数）</t>
    <rPh sb="0" eb="2">
      <t>シンリョウ</t>
    </rPh>
    <rPh sb="2" eb="4">
      <t>ホウシュウ</t>
    </rPh>
    <rPh sb="4" eb="6">
      <t>テンスウ</t>
    </rPh>
    <rPh sb="9" eb="11">
      <t>ケンサ</t>
    </rPh>
    <rPh sb="11" eb="13">
      <t>コウモク</t>
    </rPh>
    <rPh sb="13" eb="14">
      <t>スウ</t>
    </rPh>
    <rPh sb="15" eb="17">
      <t>ジュシン</t>
    </rPh>
    <rPh sb="18" eb="19">
      <t>カイ</t>
    </rPh>
    <rPh sb="23" eb="25">
      <t>コウモク</t>
    </rPh>
    <rPh sb="25" eb="26">
      <t>スウ</t>
    </rPh>
    <phoneticPr fontId="1"/>
  </si>
  <si>
    <t>F</t>
    <phoneticPr fontId="1"/>
  </si>
  <si>
    <t>通常、保険医療において実施されない検査。</t>
    <rPh sb="0" eb="2">
      <t>ツウジョウ</t>
    </rPh>
    <rPh sb="3" eb="5">
      <t>ホケン</t>
    </rPh>
    <rPh sb="5" eb="7">
      <t>イリョウ</t>
    </rPh>
    <rPh sb="11" eb="13">
      <t>ジッシ</t>
    </rPh>
    <rPh sb="17" eb="19">
      <t>ケンサ</t>
    </rPh>
    <phoneticPr fontId="1"/>
  </si>
  <si>
    <t>通常、保険医療において実施されない手術、処置、検査、画像診断などの手技を</t>
    <rPh sb="0" eb="2">
      <t>ツウジョウ</t>
    </rPh>
    <rPh sb="3" eb="5">
      <t>ホケン</t>
    </rPh>
    <rPh sb="5" eb="7">
      <t>イリョウ</t>
    </rPh>
    <rPh sb="11" eb="13">
      <t>ジッシ</t>
    </rPh>
    <rPh sb="17" eb="19">
      <t>シュジュツ</t>
    </rPh>
    <rPh sb="20" eb="22">
      <t>ショチ</t>
    </rPh>
    <rPh sb="23" eb="25">
      <t>ケンサ</t>
    </rPh>
    <rPh sb="26" eb="28">
      <t>ガゾウ</t>
    </rPh>
    <rPh sb="28" eb="30">
      <t>シンダン</t>
    </rPh>
    <rPh sb="33" eb="35">
      <t>シュギ</t>
    </rPh>
    <phoneticPr fontId="1"/>
  </si>
  <si>
    <t>医師、検査技師、臨床工学士、看護師、その他医療関係者が当該試験のために</t>
    <rPh sb="0" eb="2">
      <t>イシ</t>
    </rPh>
    <rPh sb="3" eb="5">
      <t>ケンサ</t>
    </rPh>
    <rPh sb="5" eb="7">
      <t>ギシ</t>
    </rPh>
    <rPh sb="8" eb="10">
      <t>リンショウ</t>
    </rPh>
    <rPh sb="10" eb="13">
      <t>コウガクシ</t>
    </rPh>
    <rPh sb="14" eb="17">
      <t>カンゴシ</t>
    </rPh>
    <rPh sb="20" eb="21">
      <t>タ</t>
    </rPh>
    <rPh sb="21" eb="23">
      <t>イリョウ</t>
    </rPh>
    <rPh sb="23" eb="26">
      <t>カンケイシャ</t>
    </rPh>
    <rPh sb="27" eb="29">
      <t>トウガイ</t>
    </rPh>
    <rPh sb="29" eb="31">
      <t>シケン</t>
    </rPh>
    <phoneticPr fontId="1"/>
  </si>
  <si>
    <t>ための機器の使用、保管管理、データ送信がある場合は「有」。</t>
    <rPh sb="9" eb="11">
      <t>ホカン</t>
    </rPh>
    <rPh sb="11" eb="13">
      <t>カンリ</t>
    </rPh>
    <rPh sb="17" eb="19">
      <t>ソウシン</t>
    </rPh>
    <rPh sb="22" eb="24">
      <t>バアイ</t>
    </rPh>
    <rPh sb="26" eb="27">
      <t>アリ</t>
    </rPh>
    <phoneticPr fontId="1"/>
  </si>
  <si>
    <t>看護師など、治験責任医師・分担医師以外の非盲検スタッフが必要な場合「有」。</t>
    <rPh sb="0" eb="3">
      <t>カンゴシ</t>
    </rPh>
    <rPh sb="6" eb="8">
      <t>チケン</t>
    </rPh>
    <rPh sb="8" eb="10">
      <t>セキニン</t>
    </rPh>
    <rPh sb="10" eb="12">
      <t>イシ</t>
    </rPh>
    <rPh sb="13" eb="15">
      <t>ブンタン</t>
    </rPh>
    <rPh sb="15" eb="17">
      <t>イシ</t>
    </rPh>
    <rPh sb="17" eb="19">
      <t>イガイ</t>
    </rPh>
    <rPh sb="20" eb="21">
      <t>ヒ</t>
    </rPh>
    <rPh sb="21" eb="23">
      <t>モウケン</t>
    </rPh>
    <rPh sb="28" eb="30">
      <t>ヒツヨウ</t>
    </rPh>
    <rPh sb="31" eb="33">
      <t>バアイ</t>
    </rPh>
    <rPh sb="34" eb="35">
      <t>アリ</t>
    </rPh>
    <phoneticPr fontId="1"/>
  </si>
  <si>
    <t>算出基準：上記費用（①+②）×20％</t>
    <rPh sb="0" eb="2">
      <t>サンシュツ</t>
    </rPh>
    <rPh sb="2" eb="4">
      <t>キジュン</t>
    </rPh>
    <rPh sb="5" eb="7">
      <t>ジョウキ</t>
    </rPh>
    <rPh sb="7" eb="9">
      <t>ヒヨウ</t>
    </rPh>
    <phoneticPr fontId="1"/>
  </si>
  <si>
    <t>算出基準：上記費用①×20％</t>
    <rPh sb="0" eb="2">
      <t>サンシュツ</t>
    </rPh>
    <rPh sb="2" eb="4">
      <t>キジュン</t>
    </rPh>
    <rPh sb="5" eb="7">
      <t>ジョウキ</t>
    </rPh>
    <rPh sb="7" eb="9">
      <t>ヒヨウ</t>
    </rPh>
    <phoneticPr fontId="1"/>
  </si>
  <si>
    <t>進捗に応じた納入の場合、初回使用時の金額は症例実施に係る費用の総額の30～50％相当としてください。</t>
    <rPh sb="0" eb="2">
      <t>シンチョク</t>
    </rPh>
    <rPh sb="3" eb="4">
      <t>オウ</t>
    </rPh>
    <rPh sb="6" eb="8">
      <t>ノウニュウ</t>
    </rPh>
    <rPh sb="9" eb="11">
      <t>バアイ</t>
    </rPh>
    <rPh sb="12" eb="14">
      <t>ショカイ</t>
    </rPh>
    <rPh sb="14" eb="16">
      <t>シヨウ</t>
    </rPh>
    <rPh sb="16" eb="17">
      <t>ジ</t>
    </rPh>
    <rPh sb="18" eb="20">
      <t>キンガク</t>
    </rPh>
    <rPh sb="19" eb="20">
      <t>ノウキン</t>
    </rPh>
    <rPh sb="21" eb="23">
      <t>ショウレイ</t>
    </rPh>
    <rPh sb="23" eb="25">
      <t>ジッシ</t>
    </rPh>
    <rPh sb="26" eb="27">
      <t>カカ</t>
    </rPh>
    <rPh sb="28" eb="30">
      <t>ヒヨウ</t>
    </rPh>
    <rPh sb="31" eb="33">
      <t>ソウガク</t>
    </rPh>
    <rPh sb="40" eb="42">
      <t>ソウトウ</t>
    </rPh>
    <phoneticPr fontId="1"/>
  </si>
  <si>
    <t>初回使用時以降の分割割合に特に指定はありません。</t>
    <rPh sb="0" eb="2">
      <t>ショカイ</t>
    </rPh>
    <rPh sb="2" eb="4">
      <t>シヨウ</t>
    </rPh>
    <rPh sb="4" eb="5">
      <t>ジ</t>
    </rPh>
    <rPh sb="5" eb="7">
      <t>イコウ</t>
    </rPh>
    <rPh sb="8" eb="10">
      <t>ブンカツ</t>
    </rPh>
    <rPh sb="10" eb="12">
      <t>ワリアイ</t>
    </rPh>
    <rPh sb="13" eb="14">
      <t>トク</t>
    </rPh>
    <rPh sb="15" eb="17">
      <t>シテイ</t>
    </rPh>
    <phoneticPr fontId="1"/>
  </si>
  <si>
    <t>原則初回使用時一括納入となりますが、進捗に応じた納入も可能です。</t>
    <rPh sb="0" eb="2">
      <t>ゲンソク</t>
    </rPh>
    <rPh sb="2" eb="4">
      <t>ショカイ</t>
    </rPh>
    <rPh sb="4" eb="6">
      <t>シヨウ</t>
    </rPh>
    <rPh sb="6" eb="7">
      <t>ジ</t>
    </rPh>
    <rPh sb="7" eb="9">
      <t>イッカツ</t>
    </rPh>
    <rPh sb="9" eb="11">
      <t>ノウニュウ</t>
    </rPh>
    <rPh sb="18" eb="20">
      <t>シンチョク</t>
    </rPh>
    <rPh sb="21" eb="22">
      <t>オウ</t>
    </rPh>
    <rPh sb="24" eb="26">
      <t>ノウニュウ</t>
    </rPh>
    <rPh sb="27" eb="29">
      <t>カノウ</t>
    </rPh>
    <phoneticPr fontId="1"/>
  </si>
  <si>
    <t>D</t>
    <phoneticPr fontId="1"/>
  </si>
  <si>
    <t>受診回数</t>
    <rPh sb="0" eb="2">
      <t>ジュシン</t>
    </rPh>
    <rPh sb="2" eb="4">
      <t>カイスウ</t>
    </rPh>
    <phoneticPr fontId="1"/>
  </si>
  <si>
    <t>・</t>
    <phoneticPr fontId="1"/>
  </si>
  <si>
    <t>・</t>
    <phoneticPr fontId="1"/>
  </si>
  <si>
    <t>①には迅速審査費用、外部委員への謝金、治験審査部会の事務処理費用が含まれます。</t>
    <rPh sb="3" eb="5">
      <t>ジンソク</t>
    </rPh>
    <rPh sb="5" eb="7">
      <t>シンサ</t>
    </rPh>
    <rPh sb="7" eb="9">
      <t>ヒヨウ</t>
    </rPh>
    <rPh sb="10" eb="12">
      <t>ガイブ</t>
    </rPh>
    <rPh sb="12" eb="14">
      <t>イイン</t>
    </rPh>
    <rPh sb="16" eb="18">
      <t>シャキン</t>
    </rPh>
    <rPh sb="19" eb="21">
      <t>チケン</t>
    </rPh>
    <rPh sb="21" eb="23">
      <t>シンサ</t>
    </rPh>
    <rPh sb="23" eb="25">
      <t>ブカイ</t>
    </rPh>
    <rPh sb="26" eb="28">
      <t>ジム</t>
    </rPh>
    <rPh sb="28" eb="30">
      <t>ショリ</t>
    </rPh>
    <rPh sb="30" eb="32">
      <t>ヒヨウ</t>
    </rPh>
    <rPh sb="33" eb="34">
      <t>フク</t>
    </rPh>
    <phoneticPr fontId="1"/>
  </si>
  <si>
    <t>規定外来院など治験担当医師が必要と判断した場合も含む）の費用です。</t>
    <phoneticPr fontId="1"/>
  </si>
  <si>
    <t>①IRB審査等費用</t>
    <rPh sb="4" eb="6">
      <t>シンサ</t>
    </rPh>
    <rPh sb="6" eb="7">
      <t>トウ</t>
    </rPh>
    <rPh sb="7" eb="9">
      <t>ヒヨウ</t>
    </rPh>
    <phoneticPr fontId="1"/>
  </si>
  <si>
    <t>初回審査～1年までは300,000円、2年目以降は100,000円/年となります。</t>
    <phoneticPr fontId="1"/>
  </si>
  <si>
    <t>④病院管理費</t>
  </si>
  <si>
    <t>機械損料、建物使用料、その他①～③に該当しない治験費用のことです。</t>
    <rPh sb="0" eb="2">
      <t>キカイ</t>
    </rPh>
    <rPh sb="2" eb="4">
      <t>ソンリョウ</t>
    </rPh>
    <rPh sb="5" eb="7">
      <t>タテモノ</t>
    </rPh>
    <rPh sb="7" eb="10">
      <t>シヨウリョウ</t>
    </rPh>
    <rPh sb="13" eb="14">
      <t>タ</t>
    </rPh>
    <rPh sb="18" eb="20">
      <t>ガイトウ</t>
    </rPh>
    <rPh sb="23" eb="25">
      <t>チケン</t>
    </rPh>
    <rPh sb="25" eb="27">
      <t>ヒヨウ</t>
    </rPh>
    <phoneticPr fontId="1"/>
  </si>
  <si>
    <t>①1症例あたりの研究費</t>
  </si>
  <si>
    <t>②病院事務費</t>
  </si>
  <si>
    <t>③病院管理費</t>
  </si>
  <si>
    <t>機械損料、建物使用料、その他①②に該当しない治験費用のことです。</t>
    <rPh sb="0" eb="2">
      <t>キカイ</t>
    </rPh>
    <rPh sb="2" eb="4">
      <t>ソンリョウ</t>
    </rPh>
    <rPh sb="5" eb="7">
      <t>タテモノ</t>
    </rPh>
    <rPh sb="7" eb="10">
      <t>シヨウリョウ</t>
    </rPh>
    <rPh sb="13" eb="14">
      <t>タ</t>
    </rPh>
    <rPh sb="17" eb="19">
      <t>ガイトウ</t>
    </rPh>
    <rPh sb="22" eb="24">
      <t>チケン</t>
    </rPh>
    <rPh sb="24" eb="26">
      <t>ヒヨウ</t>
    </rPh>
    <phoneticPr fontId="1"/>
  </si>
  <si>
    <t>試験機器の保存、管理に要する費用です。</t>
    <rPh sb="0" eb="2">
      <t>シケン</t>
    </rPh>
    <rPh sb="2" eb="4">
      <t>キキ</t>
    </rPh>
    <rPh sb="5" eb="7">
      <t>ホゾン</t>
    </rPh>
    <rPh sb="8" eb="10">
      <t>カンリ</t>
    </rPh>
    <rPh sb="11" eb="12">
      <t>ヨウ</t>
    </rPh>
    <rPh sb="14" eb="16">
      <t>ヒヨウ</t>
    </rPh>
    <phoneticPr fontId="1"/>
  </si>
  <si>
    <t>②試験機器管理費</t>
    <rPh sb="1" eb="3">
      <t>シケン</t>
    </rPh>
    <rPh sb="3" eb="5">
      <t>キキ</t>
    </rPh>
    <rPh sb="5" eb="7">
      <t>カンリ</t>
    </rPh>
    <rPh sb="7" eb="8">
      <t>ヒ</t>
    </rPh>
    <phoneticPr fontId="1"/>
  </si>
  <si>
    <t>以下の治験の実施に係る費用の明細は下記のとおりです。なお、各費用には別途消費税および地方消費税が加算されます。</t>
    <rPh sb="0" eb="2">
      <t>イカ</t>
    </rPh>
    <rPh sb="3" eb="5">
      <t>チケン</t>
    </rPh>
    <rPh sb="6" eb="8">
      <t>ジッシ</t>
    </rPh>
    <rPh sb="9" eb="10">
      <t>カカ</t>
    </rPh>
    <rPh sb="11" eb="13">
      <t>ヒヨウ</t>
    </rPh>
    <rPh sb="14" eb="16">
      <t>メイサイ</t>
    </rPh>
    <rPh sb="17" eb="19">
      <t>カキ</t>
    </rPh>
    <rPh sb="29" eb="32">
      <t>カクヒヨウ</t>
    </rPh>
    <rPh sb="34" eb="36">
      <t>ベット</t>
    </rPh>
    <rPh sb="36" eb="39">
      <t>ショウヒゼイ</t>
    </rPh>
    <rPh sb="42" eb="44">
      <t>チホウ</t>
    </rPh>
    <rPh sb="44" eb="47">
      <t>ショウヒゼイ</t>
    </rPh>
    <rPh sb="48" eb="50">
      <t>カサン</t>
    </rPh>
    <phoneticPr fontId="1"/>
  </si>
  <si>
    <t>（税法の改正により消費税及び地方消費税が変動した場合には、変動後の税率により計算します。）</t>
    <rPh sb="1" eb="3">
      <t>ゼイホウ</t>
    </rPh>
    <rPh sb="4" eb="6">
      <t>カイセイ</t>
    </rPh>
    <rPh sb="9" eb="12">
      <t>ショウヒゼイ</t>
    </rPh>
    <rPh sb="12" eb="13">
      <t>オヨ</t>
    </rPh>
    <rPh sb="14" eb="16">
      <t>チホウ</t>
    </rPh>
    <rPh sb="16" eb="19">
      <t>ショウヒゼイ</t>
    </rPh>
    <rPh sb="20" eb="22">
      <t>ヘンドウ</t>
    </rPh>
    <rPh sb="24" eb="26">
      <t>バアイ</t>
    </rPh>
    <rPh sb="29" eb="31">
      <t>ヘンドウ</t>
    </rPh>
    <rPh sb="31" eb="32">
      <t>ゴ</t>
    </rPh>
    <rPh sb="33" eb="35">
      <t>ゼイリツ</t>
    </rPh>
    <rPh sb="38" eb="40">
      <t>ケイサン</t>
    </rPh>
    <phoneticPr fontId="1"/>
  </si>
  <si>
    <t>②試験機器管理費</t>
    <rPh sb="1" eb="3">
      <t>シケン</t>
    </rPh>
    <rPh sb="3" eb="5">
      <t>キキ</t>
    </rPh>
    <rPh sb="5" eb="7">
      <t>カンリ</t>
    </rPh>
    <rPh sb="7" eb="8">
      <t>ヒ</t>
    </rPh>
    <phoneticPr fontId="1"/>
  </si>
  <si>
    <t>初回使用時一括納入の場合、【納入予定表】は「本登録時」欄を100％とし、金額を入力してください。</t>
    <rPh sb="0" eb="2">
      <t>ショカイ</t>
    </rPh>
    <rPh sb="2" eb="4">
      <t>シヨウ</t>
    </rPh>
    <rPh sb="4" eb="5">
      <t>ジ</t>
    </rPh>
    <rPh sb="5" eb="7">
      <t>イッカツ</t>
    </rPh>
    <rPh sb="7" eb="9">
      <t>ノウニュウ</t>
    </rPh>
    <rPh sb="10" eb="12">
      <t>バアイ</t>
    </rPh>
    <rPh sb="14" eb="16">
      <t>ノウニュウ</t>
    </rPh>
    <rPh sb="16" eb="18">
      <t>ヨテイ</t>
    </rPh>
    <rPh sb="18" eb="19">
      <t>ヒョウ</t>
    </rPh>
    <rPh sb="22" eb="23">
      <t>ホン</t>
    </rPh>
    <rPh sb="23" eb="25">
      <t>トウロク</t>
    </rPh>
    <rPh sb="25" eb="26">
      <t>ジ</t>
    </rPh>
    <rPh sb="27" eb="28">
      <t>ラン</t>
    </rPh>
    <rPh sb="36" eb="38">
      <t>キンガク</t>
    </rPh>
    <rPh sb="39" eb="41">
      <t>ニュウリョク</t>
    </rPh>
    <phoneticPr fontId="1"/>
  </si>
  <si>
    <t>本登録時</t>
    <rPh sb="0" eb="1">
      <t>ホン</t>
    </rPh>
    <rPh sb="1" eb="3">
      <t>トウロク</t>
    </rPh>
    <rPh sb="3" eb="4">
      <t>ジ</t>
    </rPh>
    <phoneticPr fontId="1"/>
  </si>
  <si>
    <t>医薬品医療機器等法により設置管理が求められる大型機械
体内植込み医療機器
体内と体外を連結する医療機器</t>
    <rPh sb="0" eb="3">
      <t>イヤクヒン</t>
    </rPh>
    <rPh sb="3" eb="5">
      <t>イリョウ</t>
    </rPh>
    <rPh sb="5" eb="7">
      <t>キキ</t>
    </rPh>
    <rPh sb="7" eb="8">
      <t>トウ</t>
    </rPh>
    <rPh sb="8" eb="9">
      <t>ホウ</t>
    </rPh>
    <rPh sb="12" eb="14">
      <t>セッチ</t>
    </rPh>
    <rPh sb="14" eb="16">
      <t>カンリ</t>
    </rPh>
    <rPh sb="17" eb="18">
      <t>モト</t>
    </rPh>
    <rPh sb="22" eb="24">
      <t>オオガタ</t>
    </rPh>
    <rPh sb="24" eb="26">
      <t>キカイ</t>
    </rPh>
    <rPh sb="27" eb="29">
      <t>タイナイ</t>
    </rPh>
    <rPh sb="29" eb="30">
      <t>ウ</t>
    </rPh>
    <rPh sb="30" eb="31">
      <t>コミ</t>
    </rPh>
    <rPh sb="32" eb="34">
      <t>イリョウ</t>
    </rPh>
    <rPh sb="34" eb="36">
      <t>キキ</t>
    </rPh>
    <rPh sb="37" eb="39">
      <t>タイナイ</t>
    </rPh>
    <rPh sb="40" eb="42">
      <t>タイガイ</t>
    </rPh>
    <rPh sb="43" eb="45">
      <t>レンケツ</t>
    </rPh>
    <rPh sb="47" eb="49">
      <t>イリョウ</t>
    </rPh>
    <rPh sb="49" eb="51">
      <t>キキ</t>
    </rPh>
    <phoneticPr fontId="1"/>
  </si>
  <si>
    <t>診療報酬点数のある検査・自他覚症状観察項目（受診1回あたりの項目数）</t>
    <rPh sb="0" eb="2">
      <t>シンリョウ</t>
    </rPh>
    <rPh sb="2" eb="4">
      <t>ホウシュウ</t>
    </rPh>
    <rPh sb="4" eb="6">
      <t>テンスウ</t>
    </rPh>
    <rPh sb="9" eb="11">
      <t>ケンサ</t>
    </rPh>
    <rPh sb="12" eb="14">
      <t>ジタ</t>
    </rPh>
    <rPh sb="14" eb="15">
      <t>サトル</t>
    </rPh>
    <rPh sb="15" eb="17">
      <t>ショウジョウ</t>
    </rPh>
    <rPh sb="17" eb="19">
      <t>カンサツ</t>
    </rPh>
    <rPh sb="19" eb="21">
      <t>コウモク</t>
    </rPh>
    <rPh sb="22" eb="24">
      <t>ジュシン</t>
    </rPh>
    <rPh sb="25" eb="26">
      <t>カイ</t>
    </rPh>
    <rPh sb="30" eb="32">
      <t>コウモク</t>
    </rPh>
    <rPh sb="32" eb="33">
      <t>スウ</t>
    </rPh>
    <phoneticPr fontId="1"/>
  </si>
  <si>
    <t>診療報酬点数のない検査・自他覚症状観察項目（受診1回あたりの項目数）</t>
    <rPh sb="0" eb="2">
      <t>シンリョウ</t>
    </rPh>
    <rPh sb="2" eb="4">
      <t>ホウシュウ</t>
    </rPh>
    <rPh sb="4" eb="6">
      <t>テンスウ</t>
    </rPh>
    <rPh sb="9" eb="11">
      <t>ケンサ</t>
    </rPh>
    <rPh sb="12" eb="14">
      <t>ジタ</t>
    </rPh>
    <rPh sb="14" eb="15">
      <t>サトル</t>
    </rPh>
    <rPh sb="15" eb="17">
      <t>ショウジョウ</t>
    </rPh>
    <rPh sb="17" eb="19">
      <t>カンサツ</t>
    </rPh>
    <rPh sb="19" eb="21">
      <t>コウモク</t>
    </rPh>
    <rPh sb="22" eb="24">
      <t>ジュシン</t>
    </rPh>
    <rPh sb="25" eb="26">
      <t>カイ</t>
    </rPh>
    <rPh sb="30" eb="32">
      <t>コウモク</t>
    </rPh>
    <rPh sb="32" eb="33">
      <t>スウ</t>
    </rPh>
    <phoneticPr fontId="1"/>
  </si>
  <si>
    <t>「体内と体外を連結する医療機器」とは、次の①②のこと。</t>
    <rPh sb="1" eb="3">
      <t>タイナイ</t>
    </rPh>
    <rPh sb="4" eb="6">
      <t>タイガイ</t>
    </rPh>
    <rPh sb="7" eb="9">
      <t>レンケツ</t>
    </rPh>
    <rPh sb="11" eb="13">
      <t>イリョウ</t>
    </rPh>
    <rPh sb="13" eb="15">
      <t>キキ</t>
    </rPh>
    <rPh sb="19" eb="20">
      <t>ツギ</t>
    </rPh>
    <phoneticPr fontId="1"/>
  </si>
  <si>
    <t>②循環血液と接触する。</t>
  </si>
  <si>
    <t>24時間以上。</t>
    <phoneticPr fontId="1"/>
  </si>
  <si>
    <t>新しい検査方法や検査内容、保険診療の対象として認められていない特殊検査。</t>
    <rPh sb="0" eb="1">
      <t>アタラ</t>
    </rPh>
    <rPh sb="3" eb="5">
      <t>ケンサ</t>
    </rPh>
    <rPh sb="5" eb="7">
      <t>ホウホウ</t>
    </rPh>
    <rPh sb="8" eb="10">
      <t>ケンサ</t>
    </rPh>
    <rPh sb="10" eb="12">
      <t>ナイヨウ</t>
    </rPh>
    <rPh sb="13" eb="15">
      <t>ホケン</t>
    </rPh>
    <rPh sb="15" eb="17">
      <t>シンリョウ</t>
    </rPh>
    <rPh sb="18" eb="20">
      <t>タイショウ</t>
    </rPh>
    <rPh sb="23" eb="24">
      <t>ミト</t>
    </rPh>
    <rPh sb="31" eb="33">
      <t>トクシュ</t>
    </rPh>
    <rPh sb="33" eb="35">
      <t>ケンサ</t>
    </rPh>
    <phoneticPr fontId="1"/>
  </si>
  <si>
    <t>非盲検スタッフ（医師以外）</t>
    <rPh sb="0" eb="1">
      <t>ヒ</t>
    </rPh>
    <rPh sb="1" eb="3">
      <t>モウケン</t>
    </rPh>
    <rPh sb="8" eb="10">
      <t>イシ</t>
    </rPh>
    <rPh sb="10" eb="12">
      <t>イガイ</t>
    </rPh>
    <phoneticPr fontId="1"/>
  </si>
  <si>
    <t>診療報酬点数のない診療法を修得する関係者</t>
    <rPh sb="0" eb="2">
      <t>シンリョウ</t>
    </rPh>
    <rPh sb="2" eb="4">
      <t>ホウシュウ</t>
    </rPh>
    <rPh sb="4" eb="6">
      <t>テンスウ</t>
    </rPh>
    <rPh sb="9" eb="11">
      <t>シンリョウ</t>
    </rPh>
    <rPh sb="11" eb="12">
      <t>ホウ</t>
    </rPh>
    <rPh sb="13" eb="15">
      <t>シュウトク</t>
    </rPh>
    <rPh sb="17" eb="20">
      <t>カンケイシャ</t>
    </rPh>
    <phoneticPr fontId="1"/>
  </si>
  <si>
    <t>21以上</t>
    <rPh sb="2" eb="4">
      <t>イジョウ</t>
    </rPh>
    <phoneticPr fontId="1"/>
  </si>
  <si>
    <t>「複数ある項目のいずれかを満たす」の場合はその項目を1ずつ数える。</t>
    <rPh sb="1" eb="3">
      <t>フクスウ</t>
    </rPh>
    <rPh sb="5" eb="7">
      <t>コウモク</t>
    </rPh>
    <rPh sb="13" eb="14">
      <t>ミ</t>
    </rPh>
    <rPh sb="18" eb="20">
      <t>バアイ</t>
    </rPh>
    <rPh sb="23" eb="25">
      <t>コウモク</t>
    </rPh>
    <rPh sb="29" eb="30">
      <t>カゾ</t>
    </rPh>
    <phoneticPr fontId="1"/>
  </si>
  <si>
    <t>修得する必要がある場合。</t>
    <rPh sb="0" eb="2">
      <t>シュウトク</t>
    </rPh>
    <rPh sb="4" eb="6">
      <t>ヒツヨウ</t>
    </rPh>
    <rPh sb="9" eb="11">
      <t>バアイ</t>
    </rPh>
    <phoneticPr fontId="1"/>
  </si>
  <si>
    <t>診療報酬点数のある検査・自他覚症状観察項目数（受診1回あたりの項目数）</t>
    <rPh sb="0" eb="2">
      <t>シンリョウ</t>
    </rPh>
    <rPh sb="2" eb="4">
      <t>ホウシュウ</t>
    </rPh>
    <rPh sb="4" eb="6">
      <t>テンスウ</t>
    </rPh>
    <rPh sb="9" eb="11">
      <t>ケンサ</t>
    </rPh>
    <rPh sb="12" eb="14">
      <t>ジタ</t>
    </rPh>
    <rPh sb="14" eb="15">
      <t>サトル</t>
    </rPh>
    <rPh sb="15" eb="17">
      <t>ショウジョウ</t>
    </rPh>
    <rPh sb="17" eb="19">
      <t>カンサツ</t>
    </rPh>
    <rPh sb="19" eb="21">
      <t>コウモク</t>
    </rPh>
    <rPh sb="21" eb="22">
      <t>スウ</t>
    </rPh>
    <rPh sb="23" eb="25">
      <t>ジュシン</t>
    </rPh>
    <rPh sb="26" eb="27">
      <t>カイ</t>
    </rPh>
    <rPh sb="31" eb="33">
      <t>コウモク</t>
    </rPh>
    <rPh sb="33" eb="34">
      <t>スウ</t>
    </rPh>
    <phoneticPr fontId="1"/>
  </si>
  <si>
    <t>Fix後、確認日付と責任医師名が記載されたFix版を提供します。</t>
    <rPh sb="3" eb="4">
      <t>ゴ</t>
    </rPh>
    <rPh sb="5" eb="7">
      <t>カクニン</t>
    </rPh>
    <rPh sb="7" eb="9">
      <t>ヒヅケ</t>
    </rPh>
    <rPh sb="10" eb="12">
      <t>セキニン</t>
    </rPh>
    <rPh sb="12" eb="14">
      <t>イシ</t>
    </rPh>
    <rPh sb="14" eb="15">
      <t>ナ</t>
    </rPh>
    <rPh sb="16" eb="18">
      <t>キサイ</t>
    </rPh>
    <rPh sb="24" eb="25">
      <t>バン</t>
    </rPh>
    <rPh sb="26" eb="28">
      <t>テイキョウ</t>
    </rPh>
    <phoneticPr fontId="1"/>
  </si>
  <si>
    <t>の欄に必要事項を入力してください（契約期間は年月まで）。</t>
    <rPh sb="8" eb="10">
      <t>ニュウリョク</t>
    </rPh>
    <rPh sb="17" eb="19">
      <t>ケイヤク</t>
    </rPh>
    <rPh sb="19" eb="21">
      <t>キカン</t>
    </rPh>
    <rPh sb="22" eb="23">
      <t>ネン</t>
    </rPh>
    <rPh sb="23" eb="24">
      <t>ツキ</t>
    </rPh>
    <phoneticPr fontId="1"/>
  </si>
  <si>
    <t>様式4-1（医療機器製造販売後臨床試験）</t>
    <rPh sb="0" eb="2">
      <t>ヨウシキ</t>
    </rPh>
    <rPh sb="6" eb="8">
      <t>イリョウ</t>
    </rPh>
    <rPh sb="8" eb="10">
      <t>キキ</t>
    </rPh>
    <rPh sb="10" eb="19">
      <t>セイゾウハンバイゴリンショウシケン</t>
    </rPh>
    <phoneticPr fontId="1"/>
  </si>
  <si>
    <t>様式4-2（医療機器製造販売後臨床試験）</t>
    <rPh sb="0" eb="2">
      <t>ヨウシキ</t>
    </rPh>
    <rPh sb="6" eb="8">
      <t>イリョウ</t>
    </rPh>
    <rPh sb="8" eb="10">
      <t>キキ</t>
    </rPh>
    <rPh sb="10" eb="12">
      <t>セイゾウ</t>
    </rPh>
    <rPh sb="12" eb="14">
      <t>ハンバイ</t>
    </rPh>
    <rPh sb="14" eb="15">
      <t>ゴ</t>
    </rPh>
    <rPh sb="15" eb="17">
      <t>リンショウ</t>
    </rPh>
    <rPh sb="17" eb="19">
      <t>シケン</t>
    </rPh>
    <phoneticPr fontId="1"/>
  </si>
  <si>
    <t>試験機器以外の貸与機器の使用（必須の場合）や、電子日誌・アンケート等の</t>
    <rPh sb="0" eb="2">
      <t>シケン</t>
    </rPh>
    <rPh sb="2" eb="4">
      <t>キキ</t>
    </rPh>
    <rPh sb="4" eb="6">
      <t>イガイ</t>
    </rPh>
    <rPh sb="7" eb="9">
      <t>タイヨ</t>
    </rPh>
    <rPh sb="9" eb="11">
      <t>キキ</t>
    </rPh>
    <rPh sb="12" eb="14">
      <t>シヨウ</t>
    </rPh>
    <rPh sb="15" eb="17">
      <t>ヒッス</t>
    </rPh>
    <rPh sb="18" eb="20">
      <t>バアイ</t>
    </rPh>
    <rPh sb="23" eb="25">
      <t>デンシ</t>
    </rPh>
    <rPh sb="25" eb="27">
      <t>ニッシ</t>
    </rPh>
    <rPh sb="33" eb="34">
      <t>トウ</t>
    </rPh>
    <phoneticPr fontId="1"/>
  </si>
  <si>
    <t>医療機器製造販売後臨床試験ポイント算出表・費用明細書の注意事項</t>
    <rPh sb="0" eb="2">
      <t>イリョウ</t>
    </rPh>
    <rPh sb="2" eb="4">
      <t>キキ</t>
    </rPh>
    <rPh sb="4" eb="13">
      <t>セイゾウハンバイゴリンショウシケン</t>
    </rPh>
    <rPh sb="17" eb="19">
      <t>サンシュツ</t>
    </rPh>
    <rPh sb="19" eb="20">
      <t>ヒョウ</t>
    </rPh>
    <rPh sb="21" eb="23">
      <t>ヒヨウ</t>
    </rPh>
    <rPh sb="23" eb="26">
      <t>メイサイショ</t>
    </rPh>
    <rPh sb="27" eb="29">
      <t>チュウイ</t>
    </rPh>
    <rPh sb="29" eb="31">
      <t>ジコウ</t>
    </rPh>
    <phoneticPr fontId="1"/>
  </si>
  <si>
    <t>試験に関連して必要な費用（類似機器の研究、対象疾患の研究、多施設間の研究協議、補充的な非臨床研究、</t>
    <rPh sb="0" eb="2">
      <t>シケン</t>
    </rPh>
    <rPh sb="3" eb="5">
      <t>カンレン</t>
    </rPh>
    <rPh sb="7" eb="9">
      <t>ヒツヨウ</t>
    </rPh>
    <rPh sb="10" eb="12">
      <t>ヒヨウ</t>
    </rPh>
    <rPh sb="13" eb="15">
      <t>ルイジ</t>
    </rPh>
    <rPh sb="15" eb="17">
      <t>キキ</t>
    </rPh>
    <rPh sb="18" eb="20">
      <t>ケンキュウ</t>
    </rPh>
    <rPh sb="21" eb="23">
      <t>タイショウ</t>
    </rPh>
    <rPh sb="23" eb="25">
      <t>シッカン</t>
    </rPh>
    <rPh sb="26" eb="28">
      <t>ケンキュウ</t>
    </rPh>
    <rPh sb="29" eb="30">
      <t>タ</t>
    </rPh>
    <rPh sb="30" eb="32">
      <t>シセツ</t>
    </rPh>
    <rPh sb="32" eb="33">
      <t>カン</t>
    </rPh>
    <rPh sb="34" eb="36">
      <t>ケンキュウ</t>
    </rPh>
    <rPh sb="36" eb="38">
      <t>キョウギ</t>
    </rPh>
    <phoneticPr fontId="1"/>
  </si>
  <si>
    <t>試験に必要な光熱水料、消耗品費、印刷製本費、通信運搬費、記録等の保存に要する費用です。</t>
    <rPh sb="0" eb="2">
      <t>シケン</t>
    </rPh>
    <phoneticPr fontId="1"/>
  </si>
  <si>
    <t>交通費の負担増等、試験参加に伴う被験者の負担を軽減するため（有害事象発現等の安全性確認による</t>
    <rPh sb="9" eb="11">
      <t>シケン</t>
    </rPh>
    <phoneticPr fontId="1"/>
  </si>
  <si>
    <t>1来院につき10,000円、1入院につき10,000円です。</t>
    <rPh sb="1" eb="3">
      <t>ライイン</t>
    </rPh>
    <rPh sb="12" eb="13">
      <t>エン</t>
    </rPh>
    <rPh sb="15" eb="17">
      <t>ニュウイン</t>
    </rPh>
    <rPh sb="26" eb="27">
      <t>エン</t>
    </rPh>
    <phoneticPr fontId="1"/>
  </si>
  <si>
    <t>1回の来院または入院につき10,000円</t>
    <rPh sb="1" eb="2">
      <t>カイ</t>
    </rPh>
    <rPh sb="3" eb="5">
      <t>ライイン</t>
    </rPh>
    <rPh sb="8" eb="10">
      <t>ニュウイン</t>
    </rPh>
    <rPh sb="19" eb="20">
      <t>エン</t>
    </rPh>
    <phoneticPr fontId="1"/>
  </si>
  <si>
    <t>1症例あたりの研究費（合計ポイント×6,000円×0.8）</t>
    <rPh sb="1" eb="3">
      <t>ショウレイ</t>
    </rPh>
    <rPh sb="7" eb="10">
      <t>ケンキュウヒ</t>
    </rPh>
    <rPh sb="11" eb="13">
      <t>ゴウケイ</t>
    </rPh>
    <rPh sb="23" eb="24">
      <t>エン</t>
    </rPh>
    <phoneticPr fontId="1"/>
  </si>
  <si>
    <t>1症例あたりの観察期中止脱落症例に係る費用（合計ポイント×6,000円×0.8）</t>
    <rPh sb="1" eb="3">
      <t>ショウレイ</t>
    </rPh>
    <rPh sb="7" eb="9">
      <t>カンサツ</t>
    </rPh>
    <rPh sb="9" eb="10">
      <t>キ</t>
    </rPh>
    <rPh sb="10" eb="12">
      <t>チュウシ</t>
    </rPh>
    <rPh sb="12" eb="14">
      <t>ダツラク</t>
    </rPh>
    <rPh sb="14" eb="16">
      <t>ショウレイ</t>
    </rPh>
    <rPh sb="17" eb="18">
      <t>カカ</t>
    </rPh>
    <rPh sb="19" eb="21">
      <t>ヒヨウ</t>
    </rPh>
    <rPh sb="22" eb="24">
      <t>ゴウケイ</t>
    </rPh>
    <rPh sb="34" eb="35">
      <t>エン</t>
    </rPh>
    <phoneticPr fontId="1"/>
  </si>
  <si>
    <t>試験責任医師：</t>
    <rPh sb="0" eb="2">
      <t>シケン</t>
    </rPh>
    <rPh sb="2" eb="4">
      <t>セキニン</t>
    </rPh>
    <rPh sb="4" eb="6">
      <t>イシ</t>
    </rPh>
    <phoneticPr fontId="1"/>
  </si>
  <si>
    <t>算出基準：契約期間（月）×1,000円×症例数×0.8</t>
    <rPh sb="0" eb="2">
      <t>サンシュツ</t>
    </rPh>
    <rPh sb="2" eb="4">
      <t>キジュン</t>
    </rPh>
    <rPh sb="5" eb="7">
      <t>ケイヤク</t>
    </rPh>
    <rPh sb="7" eb="9">
      <t>キカン</t>
    </rPh>
    <rPh sb="10" eb="11">
      <t>ツキ</t>
    </rPh>
    <rPh sb="18" eb="19">
      <t>エン</t>
    </rPh>
    <rPh sb="20" eb="22">
      <t>ショウレイ</t>
    </rPh>
    <rPh sb="22" eb="23">
      <t>スウ</t>
    </rPh>
    <phoneticPr fontId="1"/>
  </si>
  <si>
    <t>試験実施に係る費用明細書</t>
    <rPh sb="0" eb="2">
      <t>シケン</t>
    </rPh>
    <rPh sb="2" eb="4">
      <t>ジッシ</t>
    </rPh>
    <rPh sb="5" eb="6">
      <t>カカ</t>
    </rPh>
    <rPh sb="7" eb="9">
      <t>ヒヨウ</t>
    </rPh>
    <rPh sb="9" eb="12">
      <t>メイサイショ</t>
    </rPh>
    <phoneticPr fontId="1"/>
  </si>
  <si>
    <t>当該試験に必要な機械器具の購入に要する費用　　　　　　　　　　　　算出基準：当該機械器具等の購入金額</t>
    <rPh sb="0" eb="2">
      <t>トウガイ</t>
    </rPh>
    <rPh sb="2" eb="4">
      <t>シケン</t>
    </rPh>
    <rPh sb="5" eb="7">
      <t>ヒツヨウ</t>
    </rPh>
    <rPh sb="8" eb="10">
      <t>キカイ</t>
    </rPh>
    <rPh sb="10" eb="12">
      <t>キグ</t>
    </rPh>
    <rPh sb="13" eb="15">
      <t>コウニュウ</t>
    </rPh>
    <rPh sb="16" eb="17">
      <t>ヨウ</t>
    </rPh>
    <rPh sb="19" eb="21">
      <t>ヒヨウ</t>
    </rPh>
    <rPh sb="33" eb="35">
      <t>サンシュツ</t>
    </rPh>
    <rPh sb="35" eb="37">
      <t>キジュン</t>
    </rPh>
    <rPh sb="38" eb="40">
      <t>トウガイ</t>
    </rPh>
    <rPh sb="40" eb="42">
      <t>キカイ</t>
    </rPh>
    <rPh sb="42" eb="44">
      <t>キグ</t>
    </rPh>
    <rPh sb="44" eb="45">
      <t>トウ</t>
    </rPh>
    <rPh sb="46" eb="48">
      <t>コウニュウ</t>
    </rPh>
    <rPh sb="48" eb="50">
      <t>キンガク</t>
    </rPh>
    <phoneticPr fontId="1"/>
  </si>
  <si>
    <t>当該試験遂行のために人員の雇用が必要な場合に要する費用　　　　算出基準：当院の給与規程による</t>
    <rPh sb="0" eb="2">
      <t>トウガイ</t>
    </rPh>
    <rPh sb="2" eb="4">
      <t>シケン</t>
    </rPh>
    <rPh sb="4" eb="6">
      <t>スイコウ</t>
    </rPh>
    <rPh sb="10" eb="12">
      <t>ジンイン</t>
    </rPh>
    <rPh sb="13" eb="15">
      <t>コヨウ</t>
    </rPh>
    <rPh sb="16" eb="18">
      <t>ヒツヨウ</t>
    </rPh>
    <rPh sb="19" eb="21">
      <t>バアイ</t>
    </rPh>
    <rPh sb="22" eb="23">
      <t>ヨウ</t>
    </rPh>
    <rPh sb="25" eb="27">
      <t>ヒヨウ</t>
    </rPh>
    <rPh sb="31" eb="33">
      <t>サンシュツ</t>
    </rPh>
    <rPh sb="33" eb="35">
      <t>キジュン</t>
    </rPh>
    <rPh sb="36" eb="38">
      <t>トウイン</t>
    </rPh>
    <rPh sb="39" eb="41">
      <t>キュウヨ</t>
    </rPh>
    <rPh sb="41" eb="43">
      <t>キテイ</t>
    </rPh>
    <phoneticPr fontId="1"/>
  </si>
  <si>
    <t>急性期試験の場合「急性期」。</t>
    <rPh sb="0" eb="3">
      <t>キュウセイキ</t>
    </rPh>
    <rPh sb="3" eb="5">
      <t>シケン</t>
    </rPh>
    <rPh sb="6" eb="8">
      <t>バアイ</t>
    </rPh>
    <rPh sb="9" eb="12">
      <t>キュウセイキ</t>
    </rPh>
    <phoneticPr fontId="1"/>
  </si>
  <si>
    <t>試験に必要な光熱水料、消耗品費、印刷製本費、通信運搬費、記録等の保存に要する費用です。</t>
    <rPh sb="0" eb="2">
      <t>シケン</t>
    </rPh>
    <rPh sb="3" eb="5">
      <t>ヒツヨウ</t>
    </rPh>
    <rPh sb="6" eb="8">
      <t>コウネツ</t>
    </rPh>
    <rPh sb="8" eb="9">
      <t>スイ</t>
    </rPh>
    <rPh sb="9" eb="10">
      <t>リョウ</t>
    </rPh>
    <rPh sb="11" eb="13">
      <t>ショウモウ</t>
    </rPh>
    <rPh sb="13" eb="14">
      <t>ヒン</t>
    </rPh>
    <rPh sb="14" eb="15">
      <t>ヒ</t>
    </rPh>
    <rPh sb="16" eb="18">
      <t>インサツ</t>
    </rPh>
    <rPh sb="18" eb="20">
      <t>セイホン</t>
    </rPh>
    <rPh sb="20" eb="21">
      <t>ヒ</t>
    </rPh>
    <rPh sb="22" eb="24">
      <t>ツウシン</t>
    </rPh>
    <rPh sb="24" eb="26">
      <t>ウンパン</t>
    </rPh>
    <rPh sb="26" eb="27">
      <t>ヒ</t>
    </rPh>
    <rPh sb="28" eb="30">
      <t>キロク</t>
    </rPh>
    <rPh sb="30" eb="31">
      <t>トウ</t>
    </rPh>
    <rPh sb="32" eb="34">
      <t>ホゾン</t>
    </rPh>
    <rPh sb="35" eb="36">
      <t>ヨウ</t>
    </rPh>
    <rPh sb="38" eb="40">
      <t>ヒヨウ</t>
    </rPh>
    <phoneticPr fontId="1"/>
  </si>
  <si>
    <t>試験機器使用に至った症例数に応じて請求します。</t>
    <rPh sb="0" eb="2">
      <t>シケン</t>
    </rPh>
    <rPh sb="2" eb="4">
      <t>キキ</t>
    </rPh>
    <rPh sb="4" eb="6">
      <t>シヨウ</t>
    </rPh>
    <rPh sb="7" eb="8">
      <t>イタ</t>
    </rPh>
    <rPh sb="10" eb="12">
      <t>ショウレイ</t>
    </rPh>
    <rPh sb="12" eb="13">
      <t>スウ</t>
    </rPh>
    <rPh sb="14" eb="15">
      <t>オウ</t>
    </rPh>
    <rPh sb="17" eb="19">
      <t>セイキュウ</t>
    </rPh>
    <phoneticPr fontId="1"/>
  </si>
  <si>
    <t>同意取得後、試験機器使用に至らなかった症例について請求します。</t>
    <rPh sb="0" eb="2">
      <t>ドウイ</t>
    </rPh>
    <rPh sb="2" eb="4">
      <t>シュトク</t>
    </rPh>
    <rPh sb="4" eb="5">
      <t>ゴ</t>
    </rPh>
    <rPh sb="6" eb="8">
      <t>シケン</t>
    </rPh>
    <rPh sb="8" eb="10">
      <t>キキ</t>
    </rPh>
    <rPh sb="10" eb="12">
      <t>シヨウ</t>
    </rPh>
    <rPh sb="13" eb="14">
      <t>イタ</t>
    </rPh>
    <rPh sb="19" eb="21">
      <t>ショウレイ</t>
    </rPh>
    <rPh sb="25" eb="27">
      <t>セイキュウ</t>
    </rPh>
    <phoneticPr fontId="1"/>
  </si>
  <si>
    <t>請求は年度末及び試験終了時です。</t>
    <rPh sb="0" eb="2">
      <t>セイキュウ</t>
    </rPh>
    <rPh sb="3" eb="6">
      <t>ネンドマツ</t>
    </rPh>
    <rPh sb="6" eb="7">
      <t>オヨ</t>
    </rPh>
    <rPh sb="8" eb="10">
      <t>シケン</t>
    </rPh>
    <rPh sb="10" eb="12">
      <t>シュウリョウ</t>
    </rPh>
    <rPh sb="12" eb="13">
      <t>ジ</t>
    </rPh>
    <phoneticPr fontId="1"/>
  </si>
  <si>
    <t>請求は年度末及び試験終了時です。来院記録表（写）を添付します。</t>
    <rPh sb="0" eb="2">
      <t>セイキュウ</t>
    </rPh>
    <rPh sb="3" eb="6">
      <t>ネンドマツ</t>
    </rPh>
    <rPh sb="6" eb="7">
      <t>オヨ</t>
    </rPh>
    <rPh sb="8" eb="10">
      <t>シケン</t>
    </rPh>
    <rPh sb="10" eb="12">
      <t>シュウリョウ</t>
    </rPh>
    <rPh sb="12" eb="13">
      <t>ジ</t>
    </rPh>
    <rPh sb="16" eb="18">
      <t>ライイン</t>
    </rPh>
    <rPh sb="18" eb="20">
      <t>キロク</t>
    </rPh>
    <rPh sb="20" eb="21">
      <t>ヒョウ</t>
    </rPh>
    <rPh sb="22" eb="23">
      <t>ウツ</t>
    </rPh>
    <rPh sb="25" eb="27">
      <t>テンプ</t>
    </rPh>
    <phoneticPr fontId="1"/>
  </si>
  <si>
    <t>試験のための診療費は1か月毎に別途請求します。</t>
    <rPh sb="0" eb="2">
      <t>シケン</t>
    </rPh>
    <rPh sb="6" eb="8">
      <t>シンリョウ</t>
    </rPh>
    <rPh sb="8" eb="9">
      <t>ヒ</t>
    </rPh>
    <rPh sb="12" eb="13">
      <t>ゲツ</t>
    </rPh>
    <rPh sb="13" eb="14">
      <t>ゴト</t>
    </rPh>
    <rPh sb="15" eb="17">
      <t>ベット</t>
    </rPh>
    <rPh sb="17" eb="19">
      <t>セイキュウ</t>
    </rPh>
    <phoneticPr fontId="1"/>
  </si>
  <si>
    <t>研究費ポイント算出表（様式4-1）について</t>
    <rPh sb="0" eb="2">
      <t>ケンキュウ</t>
    </rPh>
    <rPh sb="7" eb="9">
      <t>サンシュツ</t>
    </rPh>
    <rPh sb="9" eb="10">
      <t>ヒョウ</t>
    </rPh>
    <rPh sb="11" eb="13">
      <t>ヨウシキ</t>
    </rPh>
    <phoneticPr fontId="1"/>
  </si>
  <si>
    <t>費用明細書（様式4-2）について</t>
    <rPh sb="0" eb="2">
      <t>ヒヨウ</t>
    </rPh>
    <rPh sb="2" eb="5">
      <t>メイサイショ</t>
    </rPh>
    <rPh sb="6" eb="8">
      <t>ヨウシキ</t>
    </rPh>
    <phoneticPr fontId="1"/>
  </si>
  <si>
    <t>試験終了報告、再評価等の報告は、支払済期間を過ぎても費用はかかりません。</t>
    <rPh sb="0" eb="2">
      <t>シケン</t>
    </rPh>
    <rPh sb="2" eb="4">
      <t>シュウリョウ</t>
    </rPh>
    <rPh sb="4" eb="6">
      <t>ホウコク</t>
    </rPh>
    <rPh sb="7" eb="10">
      <t>サイヒョウカ</t>
    </rPh>
    <rPh sb="10" eb="11">
      <t>トウ</t>
    </rPh>
    <rPh sb="12" eb="14">
      <t>ホウコク</t>
    </rPh>
    <rPh sb="16" eb="18">
      <t>シハライ</t>
    </rPh>
    <rPh sb="18" eb="19">
      <t>スミ</t>
    </rPh>
    <rPh sb="19" eb="21">
      <t>キカン</t>
    </rPh>
    <rPh sb="22" eb="23">
      <t>ス</t>
    </rPh>
    <rPh sb="26" eb="28">
      <t>ヒヨウ</t>
    </rPh>
    <phoneticPr fontId="1"/>
  </si>
  <si>
    <t>直接閲覧（試験実施計画書の範囲内））に要する費用等のことです。</t>
    <rPh sb="0" eb="2">
      <t>チョクセツ</t>
    </rPh>
    <rPh sb="2" eb="4">
      <t>エツラン</t>
    </rPh>
    <rPh sb="5" eb="7">
      <t>シケン</t>
    </rPh>
    <rPh sb="7" eb="9">
      <t>ジッシ</t>
    </rPh>
    <rPh sb="9" eb="12">
      <t>ケイカクショ</t>
    </rPh>
    <rPh sb="13" eb="16">
      <t>ハンイナイ</t>
    </rPh>
    <rPh sb="19" eb="20">
      <t>ヨウ</t>
    </rPh>
    <rPh sb="22" eb="24">
      <t>ヒヨウ</t>
    </rPh>
    <rPh sb="24" eb="25">
      <t>トウ</t>
    </rPh>
    <phoneticPr fontId="1"/>
  </si>
  <si>
    <t>算出基準：様式2-1（1）　合計ポイント×6,000円×0.8</t>
    <rPh sb="0" eb="2">
      <t>サンシュツ</t>
    </rPh>
    <rPh sb="2" eb="4">
      <t>キジュン</t>
    </rPh>
    <rPh sb="5" eb="7">
      <t>ヨウシキ</t>
    </rPh>
    <rPh sb="14" eb="16">
      <t>ゴウケイ</t>
    </rPh>
    <rPh sb="26" eb="27">
      <t>エン</t>
    </rPh>
    <phoneticPr fontId="1"/>
  </si>
  <si>
    <t>前観察期・後観察期を含む試験実施計画書に記載のあるvisit回数。</t>
    <rPh sb="0" eb="1">
      <t>マエ</t>
    </rPh>
    <rPh sb="1" eb="3">
      <t>カンサツ</t>
    </rPh>
    <rPh sb="3" eb="4">
      <t>キ</t>
    </rPh>
    <rPh sb="5" eb="6">
      <t>アト</t>
    </rPh>
    <rPh sb="6" eb="8">
      <t>カンサツ</t>
    </rPh>
    <rPh sb="8" eb="9">
      <t>キ</t>
    </rPh>
    <rPh sb="10" eb="11">
      <t>フク</t>
    </rPh>
    <rPh sb="12" eb="14">
      <t>シケン</t>
    </rPh>
    <rPh sb="14" eb="16">
      <t>ジッシ</t>
    </rPh>
    <rPh sb="16" eb="19">
      <t>ケイカクショ</t>
    </rPh>
    <rPh sb="20" eb="22">
      <t>キサイ</t>
    </rPh>
    <rPh sb="30" eb="32">
      <t>カイスウ</t>
    </rPh>
    <phoneticPr fontId="1"/>
  </si>
  <si>
    <t>試験実施計画書に記載のある検査項目について診療報酬点数の有無を提示。</t>
    <rPh sb="0" eb="2">
      <t>シケン</t>
    </rPh>
    <rPh sb="2" eb="4">
      <t>ジッシ</t>
    </rPh>
    <rPh sb="4" eb="7">
      <t>ケイカクショ</t>
    </rPh>
    <rPh sb="8" eb="10">
      <t>キサイ</t>
    </rPh>
    <rPh sb="13" eb="15">
      <t>ケンサ</t>
    </rPh>
    <rPh sb="15" eb="17">
      <t>コウモク</t>
    </rPh>
    <rPh sb="21" eb="23">
      <t>シンリョウ</t>
    </rPh>
    <rPh sb="23" eb="25">
      <t>ホウシュウ</t>
    </rPh>
    <rPh sb="25" eb="27">
      <t>テンスウ</t>
    </rPh>
    <rPh sb="28" eb="30">
      <t>ウム</t>
    </rPh>
    <rPh sb="31" eb="33">
      <t>テイジ</t>
    </rPh>
    <phoneticPr fontId="1"/>
  </si>
  <si>
    <t>被験機器の原材料名
または識別記号</t>
    <rPh sb="0" eb="2">
      <t>ヒケン</t>
    </rPh>
    <rPh sb="2" eb="4">
      <t>キキ</t>
    </rPh>
    <rPh sb="5" eb="8">
      <t>ゲンザイリョウ</t>
    </rPh>
    <rPh sb="8" eb="9">
      <t>ナ</t>
    </rPh>
    <rPh sb="13" eb="15">
      <t>シキベツ</t>
    </rPh>
    <rPh sb="15" eb="17">
      <t>キゴウ</t>
    </rPh>
    <phoneticPr fontId="1"/>
  </si>
  <si>
    <t>請求額合計（確認用）</t>
    <rPh sb="0" eb="2">
      <t>セイキュウ</t>
    </rPh>
    <rPh sb="2" eb="3">
      <t>ガク</t>
    </rPh>
    <rPh sb="3" eb="5">
      <t>ゴウケイ</t>
    </rPh>
    <rPh sb="6" eb="9">
      <t>カクニンヨウ</t>
    </rPh>
    <phoneticPr fontId="1"/>
  </si>
  <si>
    <t>51～100</t>
    <phoneticPr fontId="1"/>
  </si>
  <si>
    <t>1～5</t>
    <phoneticPr fontId="1"/>
  </si>
  <si>
    <t>50以下</t>
    <rPh sb="2" eb="4">
      <t>イカ</t>
    </rPh>
    <phoneticPr fontId="1"/>
  </si>
  <si>
    <t>101以上</t>
    <rPh sb="3" eb="5">
      <t>イジョウ</t>
    </rPh>
    <phoneticPr fontId="1"/>
  </si>
  <si>
    <t>③病院事務費</t>
    <rPh sb="1" eb="3">
      <t>ビョウイン</t>
    </rPh>
    <rPh sb="3" eb="6">
      <t>ジムヒ</t>
    </rPh>
    <phoneticPr fontId="1"/>
  </si>
  <si>
    <t>算出基準：上記費用（①+②+③）×30％</t>
    <rPh sb="0" eb="2">
      <t>サンシュツ</t>
    </rPh>
    <rPh sb="2" eb="4">
      <t>キジュン</t>
    </rPh>
    <rPh sb="5" eb="7">
      <t>ジョウキ</t>
    </rPh>
    <rPh sb="7" eb="9">
      <t>ヒヨウ</t>
    </rPh>
    <phoneticPr fontId="1"/>
  </si>
  <si>
    <t>J</t>
    <phoneticPr fontId="1"/>
  </si>
  <si>
    <t>スタッフトレーニング</t>
    <phoneticPr fontId="1"/>
  </si>
  <si>
    <t>有</t>
    <rPh sb="0" eb="1">
      <t>アリ</t>
    </rPh>
    <phoneticPr fontId="1"/>
  </si>
  <si>
    <t>P</t>
    <phoneticPr fontId="1"/>
  </si>
  <si>
    <t>観察期に実施する要素毎に該当するポイントを求め、N～Pのポイント合計を観察期中止脱落症例（同意を取得し、規定の</t>
    <rPh sb="0" eb="2">
      <t>カンサツ</t>
    </rPh>
    <rPh sb="2" eb="3">
      <t>キ</t>
    </rPh>
    <rPh sb="4" eb="6">
      <t>ジッシ</t>
    </rPh>
    <rPh sb="8" eb="10">
      <t>ヨウソ</t>
    </rPh>
    <rPh sb="10" eb="11">
      <t>ゴト</t>
    </rPh>
    <rPh sb="12" eb="14">
      <t>ガイトウ</t>
    </rPh>
    <rPh sb="21" eb="22">
      <t>モト</t>
    </rPh>
    <rPh sb="32" eb="34">
      <t>ゴウケイ</t>
    </rPh>
    <rPh sb="35" eb="37">
      <t>カンサツ</t>
    </rPh>
    <rPh sb="37" eb="38">
      <t>キ</t>
    </rPh>
    <rPh sb="38" eb="40">
      <t>チュウシ</t>
    </rPh>
    <rPh sb="40" eb="42">
      <t>ダツラク</t>
    </rPh>
    <rPh sb="42" eb="44">
      <t>ショウレイ</t>
    </rPh>
    <rPh sb="45" eb="47">
      <t>ドウイ</t>
    </rPh>
    <rPh sb="48" eb="50">
      <t>シュトク</t>
    </rPh>
    <rPh sb="52" eb="54">
      <t>キテイ</t>
    </rPh>
    <phoneticPr fontId="1"/>
  </si>
  <si>
    <t>要素毎に該当するポイントを求め、A～Mのポイントの合計をその試験の合計ポイントとし、1症例あたりの研究費を算出する。</t>
    <rPh sb="0" eb="2">
      <t>ヨウソ</t>
    </rPh>
    <rPh sb="2" eb="3">
      <t>ゴト</t>
    </rPh>
    <rPh sb="4" eb="6">
      <t>ガイトウ</t>
    </rPh>
    <rPh sb="13" eb="14">
      <t>モト</t>
    </rPh>
    <rPh sb="25" eb="27">
      <t>ゴウケイ</t>
    </rPh>
    <rPh sb="30" eb="32">
      <t>シケン</t>
    </rPh>
    <rPh sb="33" eb="35">
      <t>ゴウケイ</t>
    </rPh>
    <rPh sb="43" eb="45">
      <t>ショウレイ</t>
    </rPh>
    <rPh sb="49" eb="52">
      <t>ケンキュウヒ</t>
    </rPh>
    <rPh sb="53" eb="55">
      <t>サンシュツ</t>
    </rPh>
    <phoneticPr fontId="1"/>
  </si>
  <si>
    <t>算出基準：様式4-1（2）　合計ポイント×6,000円×0.8</t>
    <rPh sb="0" eb="2">
      <t>サンシュツ</t>
    </rPh>
    <rPh sb="2" eb="4">
      <t>キジュン</t>
    </rPh>
    <rPh sb="5" eb="7">
      <t>ヨウシキ</t>
    </rPh>
    <rPh sb="14" eb="16">
      <t>ゴウケイ</t>
    </rPh>
    <rPh sb="26" eb="27">
      <t>エン</t>
    </rPh>
    <phoneticPr fontId="1"/>
  </si>
  <si>
    <t>契約終了後のモニタリング</t>
    <rPh sb="0" eb="2">
      <t>ケイヤク</t>
    </rPh>
    <rPh sb="2" eb="5">
      <t>シュウリョウゴ</t>
    </rPh>
    <phoneticPr fontId="1"/>
  </si>
  <si>
    <t>記録等の保存</t>
    <rPh sb="0" eb="3">
      <t>キロクトウ</t>
    </rPh>
    <rPh sb="4" eb="6">
      <t>ホゾン</t>
    </rPh>
    <phoneticPr fontId="1"/>
  </si>
  <si>
    <t>当該治験終了後の記録等の保存に係る費用　　　　　　算出基準：保存年数×10,000円（未定：一律300,000円）</t>
    <rPh sb="0" eb="4">
      <t>トウガイチケン</t>
    </rPh>
    <rPh sb="4" eb="7">
      <t>シュウリョウゴ</t>
    </rPh>
    <rPh sb="8" eb="11">
      <t>キロクトウ</t>
    </rPh>
    <rPh sb="12" eb="14">
      <t>ホゾン</t>
    </rPh>
    <rPh sb="15" eb="16">
      <t>カカ</t>
    </rPh>
    <rPh sb="17" eb="19">
      <t>ヒヨウ</t>
    </rPh>
    <rPh sb="25" eb="27">
      <t>サンシュツ</t>
    </rPh>
    <rPh sb="27" eb="29">
      <t>キジュン</t>
    </rPh>
    <rPh sb="30" eb="34">
      <t>ホゾンネンスウ</t>
    </rPh>
    <rPh sb="41" eb="42">
      <t>エン</t>
    </rPh>
    <rPh sb="43" eb="45">
      <t>ミテイ</t>
    </rPh>
    <rPh sb="46" eb="48">
      <t>イチリツ</t>
    </rPh>
    <rPh sb="55" eb="56">
      <t>エン</t>
    </rPh>
    <phoneticPr fontId="1"/>
  </si>
  <si>
    <t>③病院事務費</t>
    <phoneticPr fontId="1"/>
  </si>
  <si>
    <t>原則契約締結時一括納入となります。</t>
    <rPh sb="0" eb="2">
      <t>ゲンソク</t>
    </rPh>
    <rPh sb="2" eb="4">
      <t>ケイヤク</t>
    </rPh>
    <rPh sb="4" eb="6">
      <t>テイケツ</t>
    </rPh>
    <rPh sb="6" eb="7">
      <t>ジ</t>
    </rPh>
    <rPh sb="7" eb="9">
      <t>イッカツ</t>
    </rPh>
    <rPh sb="9" eb="11">
      <t>ノウニュウ</t>
    </rPh>
    <phoneticPr fontId="1"/>
  </si>
  <si>
    <t>症例追加や期間延長等で追加費用が発生する場合は、変更覚書締結時に請求します。</t>
    <rPh sb="0" eb="2">
      <t>ショウレイ</t>
    </rPh>
    <rPh sb="2" eb="4">
      <t>ツイカ</t>
    </rPh>
    <rPh sb="5" eb="7">
      <t>キカン</t>
    </rPh>
    <rPh sb="7" eb="9">
      <t>エンチョウ</t>
    </rPh>
    <rPh sb="9" eb="10">
      <t>トウ</t>
    </rPh>
    <rPh sb="11" eb="13">
      <t>ツイカ</t>
    </rPh>
    <rPh sb="13" eb="15">
      <t>ヒヨウ</t>
    </rPh>
    <rPh sb="16" eb="18">
      <t>ハッセイ</t>
    </rPh>
    <rPh sb="20" eb="22">
      <t>バアイ</t>
    </rPh>
    <rPh sb="24" eb="26">
      <t>ヘンコウ</t>
    </rPh>
    <rPh sb="26" eb="28">
      <t>オボエガキ</t>
    </rPh>
    <rPh sb="28" eb="30">
      <t>テイケツ</t>
    </rPh>
    <rPh sb="30" eb="31">
      <t>ジ</t>
    </rPh>
    <rPh sb="32" eb="34">
      <t>セイキュウ</t>
    </rPh>
    <phoneticPr fontId="1"/>
  </si>
  <si>
    <t>看護師や技師等スタッフのトレーニング及びその記録が必要な場合「有」。</t>
    <rPh sb="0" eb="3">
      <t>カンゴシ</t>
    </rPh>
    <rPh sb="4" eb="6">
      <t>ギシ</t>
    </rPh>
    <rPh sb="6" eb="7">
      <t>トウ</t>
    </rPh>
    <rPh sb="18" eb="19">
      <t>オヨ</t>
    </rPh>
    <rPh sb="22" eb="24">
      <t>キロク</t>
    </rPh>
    <rPh sb="25" eb="27">
      <t>ヒツヨウ</t>
    </rPh>
    <rPh sb="28" eb="30">
      <t>バアイ</t>
    </rPh>
    <rPh sb="31" eb="32">
      <t>アリ</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</si>
</sst>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 #,##0_ ;_ * \-#,##0_ ;_ * &quot;-&quot;_ ;_ @_ "/>
    <numFmt numFmtId="176" formatCode="yyyy&quot;年&quot;m&quot;月&quot;d&quot;日&quot;;@"/>
    <numFmt numFmtId="177" formatCode="yyyy&quot;年&quot;m&quot;月&quot;;@"/>
    <numFmt numFmtId="178" formatCode="#,###&quot;円&quot;"/>
  </numFmts>
  <fonts count="31"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8"/>
      <color theme="1"/>
      <name val="ＭＳ Ｐゴシック"/>
      <family val="2"/>
      <charset val="128"/>
      <scheme val="minor"/>
    </font>
    <font>
      <sz val="9"/>
      <color theme="0"/>
      <name val="ＭＳ Ｐゴシック"/>
      <family val="2"/>
      <charset val="128"/>
      <scheme val="minor"/>
    </font>
    <font>
      <b/>
      <sz val="9"/>
      <color theme="1"/>
      <name val="ＭＳ Ｐゴシック"/>
      <family val="3"/>
      <charset val="128"/>
      <scheme val="minor"/>
    </font>
    <font>
      <sz val="9"/>
      <color theme="1"/>
      <name val="ＭＳ Ｐゴシック"/>
      <family val="3"/>
      <charset val="128"/>
      <scheme val="minor"/>
    </font>
    <font>
      <b/>
      <sz val="11"/>
      <color theme="1"/>
      <name val="ＭＳ Ｐゴシック"/>
      <family val="3"/>
      <charset val="128"/>
      <scheme val="minor"/>
    </font>
    <font>
      <sz val="11"/>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b/>
      <sz val="9"/>
      <name val="ＭＳ Ｐゴシック"/>
      <family val="3"/>
      <charset val="128"/>
      <scheme val="minor"/>
    </font>
    <font>
      <b/>
      <sz val="11"/>
      <name val="ＭＳ Ｐゴシック"/>
      <family val="3"/>
      <charset val="128"/>
      <scheme val="minor"/>
    </font>
    <font>
      <u/>
      <sz val="10"/>
      <color theme="1"/>
      <name val="ＭＳ Ｐゴシック"/>
      <family val="3"/>
      <charset val="128"/>
      <scheme val="minor"/>
    </font>
    <font>
      <sz val="12"/>
      <color theme="1"/>
      <name val="ＭＳ Ｐゴシック"/>
      <family val="2"/>
      <charset val="128"/>
      <scheme val="minor"/>
    </font>
    <font>
      <sz val="10"/>
      <name val="ＭＳ Ｐゴシック"/>
      <family val="3"/>
      <charset val="128"/>
      <scheme val="minor"/>
    </font>
    <font>
      <sz val="10"/>
      <color rgb="FFFF3399"/>
      <name val="ＭＳ Ｐゴシック"/>
      <family val="3"/>
      <charset val="128"/>
      <scheme val="minor"/>
    </font>
    <font>
      <sz val="10"/>
      <color rgb="FFFF0000"/>
      <name val="ＭＳ Ｐゴシック"/>
      <family val="3"/>
      <charset val="128"/>
      <scheme val="minor"/>
    </font>
    <font>
      <sz val="10"/>
      <name val="ＭＳ Ｐゴシック"/>
      <family val="2"/>
      <charset val="128"/>
      <scheme val="minor"/>
    </font>
    <font>
      <sz val="10"/>
      <color theme="1" tint="0.14999847407452621"/>
      <name val="ＭＳ Ｐゴシック"/>
      <family val="3"/>
      <charset val="128"/>
      <scheme val="minor"/>
    </font>
    <font>
      <sz val="10"/>
      <color theme="4" tint="-0.499984740745262"/>
      <name val="ＭＳ Ｐゴシック"/>
      <family val="3"/>
      <charset val="128"/>
      <scheme val="minor"/>
    </font>
    <font>
      <sz val="8"/>
      <name val="ＭＳ Ｐゴシック"/>
      <family val="2"/>
      <charset val="128"/>
      <scheme val="minor"/>
    </font>
    <font>
      <sz val="10"/>
      <color theme="4" tint="-0.249977111117893"/>
      <name val="ＭＳ Ｐゴシック"/>
      <family val="3"/>
      <charset val="128"/>
      <scheme val="minor"/>
    </font>
    <font>
      <sz val="11"/>
      <name val="ＭＳ Ｐゴシック"/>
      <family val="3"/>
      <charset val="128"/>
      <scheme val="minor"/>
    </font>
    <font>
      <sz val="10"/>
      <color rgb="FF002060"/>
      <name val="ＭＳ Ｐゴシック"/>
      <family val="2"/>
      <charset val="128"/>
      <scheme val="minor"/>
    </font>
    <font>
      <sz val="10"/>
      <color rgb="FF002060"/>
      <name val="ＭＳ Ｐゴシック"/>
      <family val="3"/>
      <charset val="128"/>
      <scheme val="minor"/>
    </font>
    <font>
      <sz val="8"/>
      <name val="ＭＳ Ｐゴシック"/>
      <family val="3"/>
      <charset val="128"/>
      <scheme val="minor"/>
    </font>
  </fonts>
  <fills count="4">
    <fill>
      <patternFill patternType="none"/>
    </fill>
    <fill>
      <patternFill patternType="gray125"/>
    </fill>
    <fill>
      <patternFill patternType="solid">
        <fgColor rgb="FFFFCCFF"/>
        <bgColor indexed="64"/>
      </patternFill>
    </fill>
    <fill>
      <patternFill patternType="solid">
        <fgColor theme="0"/>
        <bgColor indexed="64"/>
      </patternFill>
    </fill>
  </fills>
  <borders count="4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right/>
      <top style="thin">
        <color theme="0"/>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top style="hair">
        <color auto="1"/>
      </top>
      <bottom style="hair">
        <color auto="1"/>
      </bottom>
      <diagonal/>
    </border>
    <border>
      <left style="thin">
        <color auto="1"/>
      </left>
      <right style="thin">
        <color auto="1"/>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bottom/>
      <diagonal/>
    </border>
    <border>
      <left style="thin">
        <color auto="1"/>
      </left>
      <right style="thin">
        <color auto="1"/>
      </right>
      <top/>
      <bottom/>
      <diagonal/>
    </border>
    <border>
      <left/>
      <right style="thin">
        <color auto="1"/>
      </right>
      <top style="thin">
        <color auto="1"/>
      </top>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auto="1"/>
      </left>
      <right/>
      <top style="thin">
        <color auto="1"/>
      </top>
      <bottom style="thin">
        <color auto="1"/>
      </bottom>
      <diagonal/>
    </border>
    <border>
      <left style="dotted">
        <color auto="1"/>
      </left>
      <right style="thin">
        <color auto="1"/>
      </right>
      <top style="thin">
        <color auto="1"/>
      </top>
      <bottom style="thin">
        <color auto="1"/>
      </bottom>
      <diagonal/>
    </border>
    <border>
      <left style="thin">
        <color auto="1"/>
      </left>
      <right style="thin">
        <color auto="1"/>
      </right>
      <top style="hair">
        <color auto="1"/>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top style="thin">
        <color auto="1"/>
      </top>
      <bottom style="thin">
        <color auto="1"/>
      </bottom>
      <diagonal/>
    </border>
    <border>
      <left style="thin">
        <color rgb="FFFF0000"/>
      </left>
      <right style="thin">
        <color rgb="FFFF0000"/>
      </right>
      <top style="thin">
        <color rgb="FFFF0000"/>
      </top>
      <bottom style="thin">
        <color rgb="FFFF0000"/>
      </bottom>
      <diagonal/>
    </border>
    <border>
      <left/>
      <right style="thin">
        <color auto="1"/>
      </right>
      <top style="thin">
        <color theme="0"/>
      </top>
      <bottom style="thin">
        <color auto="1"/>
      </bottom>
      <diagonal/>
    </border>
    <border>
      <left/>
      <right style="thin">
        <color auto="1"/>
      </right>
      <top style="thin">
        <color auto="1"/>
      </top>
      <bottom style="hair">
        <color auto="1"/>
      </bottom>
      <diagonal/>
    </border>
    <border>
      <left style="thin">
        <color auto="1"/>
      </left>
      <right/>
      <top style="thin">
        <color theme="0"/>
      </top>
      <bottom style="thin">
        <color auto="1"/>
      </bottom>
      <diagonal/>
    </border>
    <border>
      <left style="thin">
        <color auto="1"/>
      </left>
      <right style="thin">
        <color theme="0"/>
      </right>
      <top style="thin">
        <color auto="1"/>
      </top>
      <bottom/>
      <diagonal/>
    </border>
    <border>
      <left style="thin">
        <color auto="1"/>
      </left>
      <right style="thin">
        <color theme="0"/>
      </right>
      <top style="thin">
        <color theme="0"/>
      </top>
      <bottom style="thin">
        <color auto="1"/>
      </bottom>
      <diagonal/>
    </border>
    <border>
      <left/>
      <right/>
      <top/>
      <bottom style="hair">
        <color auto="1"/>
      </bottom>
      <diagonal/>
    </border>
    <border>
      <left style="thin">
        <color auto="1"/>
      </left>
      <right/>
      <top style="thin">
        <color auto="1"/>
      </top>
      <bottom style="thin">
        <color theme="0"/>
      </bottom>
      <diagonal/>
    </border>
    <border>
      <left/>
      <right style="thin">
        <color auto="1"/>
      </right>
      <top style="thin">
        <color auto="1"/>
      </top>
      <bottom style="thin">
        <color theme="0"/>
      </bottom>
      <diagonal/>
    </border>
    <border>
      <left style="dotted">
        <color auto="1"/>
      </left>
      <right/>
      <top style="thin">
        <color auto="1"/>
      </top>
      <bottom style="thin">
        <color auto="1"/>
      </bottom>
      <diagonal/>
    </border>
    <border>
      <left/>
      <right style="thin">
        <color auto="1"/>
      </right>
      <top style="hair">
        <color auto="1"/>
      </top>
      <bottom style="thin">
        <color auto="1"/>
      </bottom>
      <diagonal/>
    </border>
    <border>
      <left style="thin">
        <color theme="0"/>
      </left>
      <right style="thin">
        <color auto="1"/>
      </right>
      <top style="thin">
        <color theme="0"/>
      </top>
      <bottom style="thin">
        <color auto="1"/>
      </bottom>
      <diagonal/>
    </border>
    <border>
      <left style="hair">
        <color theme="0"/>
      </left>
      <right style="thin">
        <color auto="1"/>
      </right>
      <top style="hair">
        <color auto="1"/>
      </top>
      <bottom style="hair">
        <color auto="1"/>
      </bottom>
      <diagonal/>
    </border>
    <border>
      <left style="hair">
        <color theme="0"/>
      </left>
      <right style="thin">
        <color auto="1"/>
      </right>
      <top style="hair">
        <color auto="1"/>
      </top>
      <bottom style="thin">
        <color auto="1"/>
      </bottom>
      <diagonal/>
    </border>
    <border>
      <left style="thin">
        <color auto="1"/>
      </left>
      <right style="thin">
        <color theme="0"/>
      </right>
      <top style="thin">
        <color auto="1"/>
      </top>
      <bottom style="thin">
        <color theme="0"/>
      </bottom>
      <diagonal/>
    </border>
    <border>
      <left style="medium">
        <color rgb="FFFF0000"/>
      </left>
      <right style="medium">
        <color rgb="FFFF0000"/>
      </right>
      <top style="medium">
        <color rgb="FFFF0000"/>
      </top>
      <bottom style="medium">
        <color rgb="FFFF0000"/>
      </bottom>
      <diagonal/>
    </border>
    <border>
      <left style="thin">
        <color rgb="FFFF0000"/>
      </left>
      <right style="thin">
        <color rgb="FFFF0000"/>
      </right>
      <top style="thin">
        <color rgb="FFFF0000"/>
      </top>
      <bottom/>
      <diagonal/>
    </border>
  </borders>
  <cellStyleXfs count="1">
    <xf numFmtId="0" fontId="0" fillId="0" borderId="0">
      <alignment vertical="center"/>
    </xf>
  </cellStyleXfs>
  <cellXfs count="250">
    <xf numFmtId="0" fontId="0" fillId="0" borderId="0" xfId="0">
      <alignment vertical="center"/>
    </xf>
    <xf numFmtId="0" fontId="2" fillId="0" borderId="0" xfId="0" applyFont="1">
      <alignment vertical="center"/>
    </xf>
    <xf numFmtId="0" fontId="2" fillId="0" borderId="2" xfId="0" applyFont="1" applyBorder="1">
      <alignment vertical="center"/>
    </xf>
    <xf numFmtId="0" fontId="2" fillId="0" borderId="3" xfId="0" applyFont="1" applyBorder="1" applyAlignment="1">
      <alignment horizontal="center" vertical="center"/>
    </xf>
    <xf numFmtId="0" fontId="2" fillId="0" borderId="3" xfId="0" applyFont="1" applyBorder="1" applyAlignment="1">
      <alignment horizontal="center" vertical="center" wrapText="1"/>
    </xf>
    <xf numFmtId="0" fontId="2" fillId="0" borderId="5" xfId="0" applyFont="1" applyBorder="1">
      <alignment vertical="center"/>
    </xf>
    <xf numFmtId="0" fontId="2" fillId="0" borderId="4" xfId="0" applyFont="1" applyBorder="1">
      <alignment vertical="center"/>
    </xf>
    <xf numFmtId="0" fontId="2" fillId="0" borderId="6" xfId="0" applyFont="1" applyBorder="1" applyAlignment="1">
      <alignment horizontal="center" vertical="center" wrapText="1"/>
    </xf>
    <xf numFmtId="0" fontId="2" fillId="0" borderId="8" xfId="0" applyFont="1" applyBorder="1">
      <alignment vertical="center"/>
    </xf>
    <xf numFmtId="0" fontId="2" fillId="0" borderId="9" xfId="0" applyFont="1" applyBorder="1">
      <alignment vertical="center"/>
    </xf>
    <xf numFmtId="0" fontId="2" fillId="0" borderId="12" xfId="0" applyFont="1" applyBorder="1" applyAlignment="1">
      <alignment horizontal="center" vertical="center"/>
    </xf>
    <xf numFmtId="0" fontId="2" fillId="0" borderId="13" xfId="0" applyFont="1" applyBorder="1">
      <alignment vertical="center"/>
    </xf>
    <xf numFmtId="0" fontId="2" fillId="0" borderId="13" xfId="0" applyFont="1" applyBorder="1" applyAlignment="1">
      <alignment vertical="center" wrapText="1"/>
    </xf>
    <xf numFmtId="0" fontId="2" fillId="0" borderId="9"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Alignment="1">
      <alignment horizontal="right" vertical="center"/>
    </xf>
    <xf numFmtId="0" fontId="2" fillId="0" borderId="7"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10" xfId="0" applyFont="1" applyBorder="1" applyAlignment="1">
      <alignment horizontal="center" vertical="center"/>
    </xf>
    <xf numFmtId="0" fontId="2" fillId="0" borderId="3" xfId="0" applyFont="1" applyBorder="1">
      <alignment vertical="center"/>
    </xf>
    <xf numFmtId="0" fontId="2" fillId="0" borderId="18" xfId="0" applyFont="1" applyBorder="1" applyAlignment="1">
      <alignment horizontal="right" vertical="center"/>
    </xf>
    <xf numFmtId="0" fontId="2" fillId="0" borderId="1" xfId="0" applyFont="1" applyBorder="1" applyAlignment="1">
      <alignment horizontal="center" vertical="center"/>
    </xf>
    <xf numFmtId="0" fontId="2" fillId="0" borderId="7" xfId="0" applyFont="1" applyBorder="1">
      <alignment vertical="center"/>
    </xf>
    <xf numFmtId="0" fontId="6" fillId="0" borderId="0" xfId="0" applyFont="1">
      <alignment vertical="center"/>
    </xf>
    <xf numFmtId="0" fontId="2" fillId="0" borderId="3" xfId="0" applyFont="1" applyBorder="1" applyAlignment="1">
      <alignment horizontal="right" vertical="center"/>
    </xf>
    <xf numFmtId="0" fontId="2" fillId="0" borderId="2" xfId="0" applyFont="1" applyBorder="1" applyAlignment="1">
      <alignment horizontal="center" vertical="center"/>
    </xf>
    <xf numFmtId="0" fontId="2" fillId="0" borderId="0" xfId="0" applyFont="1" applyBorder="1" applyAlignment="1">
      <alignment vertical="center"/>
    </xf>
    <xf numFmtId="0" fontId="0" fillId="0" borderId="0" xfId="0" applyBorder="1" applyAlignment="1">
      <alignment vertical="center"/>
    </xf>
    <xf numFmtId="0" fontId="2" fillId="0" borderId="7" xfId="0" applyFont="1" applyBorder="1" applyAlignment="1">
      <alignment horizontal="center" vertical="center"/>
    </xf>
    <xf numFmtId="0" fontId="5" fillId="0" borderId="0" xfId="0" applyFont="1" applyAlignment="1">
      <alignment horizontal="center" vertical="center"/>
    </xf>
    <xf numFmtId="0" fontId="0" fillId="0" borderId="0" xfId="0"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xf>
    <xf numFmtId="0" fontId="8" fillId="0" borderId="21" xfId="0" applyFont="1" applyBorder="1" applyAlignment="1">
      <alignment vertical="center"/>
    </xf>
    <xf numFmtId="0" fontId="2" fillId="0" borderId="0" xfId="0" applyFont="1" applyFill="1" applyBorder="1" applyAlignment="1">
      <alignment horizontal="center" vertical="center"/>
    </xf>
    <xf numFmtId="0" fontId="0" fillId="0" borderId="0" xfId="0" applyFill="1" applyBorder="1" applyAlignment="1">
      <alignment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9" fillId="0" borderId="0" xfId="0" applyFont="1">
      <alignment vertical="center"/>
    </xf>
    <xf numFmtId="0" fontId="2" fillId="0" borderId="25" xfId="0" applyFont="1" applyBorder="1" applyAlignment="1">
      <alignment horizontal="center" vertical="center"/>
    </xf>
    <xf numFmtId="0" fontId="2" fillId="0" borderId="24" xfId="0" applyFont="1" applyBorder="1">
      <alignment vertical="center"/>
    </xf>
    <xf numFmtId="0" fontId="2" fillId="0" borderId="24" xfId="0" applyFont="1" applyBorder="1" applyAlignment="1">
      <alignment horizontal="center" vertical="center"/>
    </xf>
    <xf numFmtId="0" fontId="2" fillId="0" borderId="0" xfId="0" applyFont="1" applyBorder="1" applyAlignment="1">
      <alignment vertical="center" shrinkToFit="1"/>
    </xf>
    <xf numFmtId="0" fontId="6" fillId="0" borderId="0" xfId="0" applyFont="1" applyBorder="1" applyAlignment="1">
      <alignment vertical="center" shrinkToFit="1"/>
    </xf>
    <xf numFmtId="0" fontId="11" fillId="0" borderId="0" xfId="0" applyFont="1">
      <alignment vertical="center"/>
    </xf>
    <xf numFmtId="0" fontId="12" fillId="0" borderId="0" xfId="0" applyFont="1">
      <alignment vertical="center"/>
    </xf>
    <xf numFmtId="0" fontId="4" fillId="0" borderId="14" xfId="0" applyFont="1" applyBorder="1" applyAlignment="1">
      <alignment horizontal="center" vertical="center"/>
    </xf>
    <xf numFmtId="0" fontId="4" fillId="0" borderId="0" xfId="0" applyFont="1" applyBorder="1">
      <alignment vertical="center"/>
    </xf>
    <xf numFmtId="0" fontId="11" fillId="0" borderId="7" xfId="0" applyFont="1" applyBorder="1" applyAlignment="1">
      <alignment horizontal="center" vertical="center"/>
    </xf>
    <xf numFmtId="0" fontId="2" fillId="0" borderId="0" xfId="0" applyFont="1" applyBorder="1" applyAlignment="1">
      <alignment horizontal="right" vertical="center"/>
    </xf>
    <xf numFmtId="0" fontId="4" fillId="0" borderId="0" xfId="0" applyFont="1" applyBorder="1" applyAlignment="1">
      <alignment horizontal="center" vertical="center"/>
    </xf>
    <xf numFmtId="0" fontId="14" fillId="0" borderId="0" xfId="0" applyFont="1" applyBorder="1" applyAlignment="1">
      <alignment horizontal="center" vertical="center"/>
    </xf>
    <xf numFmtId="0" fontId="13" fillId="0" borderId="0" xfId="0" applyFont="1" applyBorder="1" applyAlignment="1">
      <alignment horizontal="center" vertical="center"/>
    </xf>
    <xf numFmtId="0" fontId="11" fillId="0" borderId="0" xfId="0" applyFont="1" applyBorder="1" applyAlignment="1">
      <alignment horizontal="center" vertical="center"/>
    </xf>
    <xf numFmtId="0" fontId="6" fillId="0" borderId="1" xfId="0" applyFont="1" applyBorder="1" applyAlignment="1">
      <alignment vertical="center"/>
    </xf>
    <xf numFmtId="0" fontId="2" fillId="0" borderId="1" xfId="0" applyFont="1" applyBorder="1">
      <alignment vertical="center"/>
    </xf>
    <xf numFmtId="0" fontId="14" fillId="0" borderId="0" xfId="0" applyFont="1" applyBorder="1" applyAlignment="1">
      <alignment horizontal="right" vertical="center"/>
    </xf>
    <xf numFmtId="0" fontId="15" fillId="0" borderId="0" xfId="0" applyFont="1" applyBorder="1">
      <alignment vertical="center"/>
    </xf>
    <xf numFmtId="0" fontId="5" fillId="0" borderId="0" xfId="0" applyFont="1" applyBorder="1">
      <alignment vertical="center"/>
    </xf>
    <xf numFmtId="0" fontId="15" fillId="0" borderId="0" xfId="0" applyFont="1" applyBorder="1" applyAlignment="1">
      <alignment vertical="center"/>
    </xf>
    <xf numFmtId="0" fontId="5" fillId="0" borderId="0" xfId="0" applyFont="1">
      <alignment vertical="center"/>
    </xf>
    <xf numFmtId="0" fontId="7" fillId="0" borderId="0" xfId="0" applyFont="1">
      <alignment vertical="center"/>
    </xf>
    <xf numFmtId="0" fontId="16" fillId="0" borderId="0" xfId="0" applyFont="1" applyBorder="1">
      <alignment vertical="center"/>
    </xf>
    <xf numFmtId="0" fontId="13"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0" xfId="0" applyFont="1" applyAlignment="1">
      <alignment horizontal="center" vertical="center"/>
    </xf>
    <xf numFmtId="0" fontId="2" fillId="0" borderId="5" xfId="0" applyFont="1" applyBorder="1" applyAlignment="1">
      <alignment horizontal="right" vertical="center"/>
    </xf>
    <xf numFmtId="0" fontId="2" fillId="0" borderId="0" xfId="0" applyFont="1" applyFill="1" applyBorder="1">
      <alignment vertical="center"/>
    </xf>
    <xf numFmtId="0" fontId="13" fillId="0" borderId="14" xfId="0" applyFont="1" applyBorder="1" applyAlignment="1">
      <alignment horizontal="center" vertical="center"/>
    </xf>
    <xf numFmtId="0" fontId="17" fillId="0" borderId="0" xfId="0" applyFont="1">
      <alignment vertical="center"/>
    </xf>
    <xf numFmtId="0" fontId="18" fillId="0" borderId="0" xfId="0" applyFont="1">
      <alignment vertical="center"/>
    </xf>
    <xf numFmtId="0" fontId="11" fillId="0" borderId="0" xfId="0" applyFont="1" applyAlignment="1">
      <alignment horizontal="center" vertical="center"/>
    </xf>
    <xf numFmtId="0" fontId="11" fillId="0" borderId="1" xfId="0" applyFont="1" applyBorder="1">
      <alignment vertical="center"/>
    </xf>
    <xf numFmtId="0" fontId="11" fillId="0" borderId="27" xfId="0" applyFont="1" applyBorder="1">
      <alignment vertical="center"/>
    </xf>
    <xf numFmtId="0" fontId="11" fillId="0" borderId="20" xfId="0" applyFont="1" applyBorder="1">
      <alignment vertical="center"/>
    </xf>
    <xf numFmtId="0" fontId="11" fillId="0" borderId="3" xfId="0" applyFont="1" applyBorder="1">
      <alignment vertical="center"/>
    </xf>
    <xf numFmtId="0" fontId="11" fillId="0" borderId="18" xfId="0" applyFont="1" applyBorder="1">
      <alignment vertical="center"/>
    </xf>
    <xf numFmtId="0" fontId="11" fillId="0" borderId="4" xfId="0" applyFont="1" applyBorder="1">
      <alignment vertical="center"/>
    </xf>
    <xf numFmtId="0" fontId="11" fillId="0" borderId="5" xfId="0" applyFont="1" applyBorder="1">
      <alignment vertical="center"/>
    </xf>
    <xf numFmtId="0" fontId="11" fillId="0" borderId="19" xfId="0" applyFont="1" applyBorder="1">
      <alignment vertical="center"/>
    </xf>
    <xf numFmtId="0" fontId="11" fillId="0" borderId="2" xfId="0" applyFont="1" applyBorder="1">
      <alignment vertical="center"/>
    </xf>
    <xf numFmtId="0" fontId="11" fillId="0" borderId="0" xfId="0" applyFont="1" applyBorder="1">
      <alignment vertical="center"/>
    </xf>
    <xf numFmtId="0" fontId="11" fillId="0" borderId="21" xfId="0" applyFont="1" applyBorder="1">
      <alignment vertical="center"/>
    </xf>
    <xf numFmtId="0" fontId="11" fillId="0" borderId="16" xfId="0" applyFont="1" applyBorder="1">
      <alignment vertical="center"/>
    </xf>
    <xf numFmtId="0" fontId="22" fillId="0" borderId="0" xfId="0" applyFont="1" applyAlignment="1">
      <alignment horizontal="center" vertical="center"/>
    </xf>
    <xf numFmtId="0" fontId="19" fillId="0" borderId="0" xfId="0" applyFont="1">
      <alignment vertical="center"/>
    </xf>
    <xf numFmtId="0" fontId="23" fillId="0" borderId="0" xfId="0" applyFont="1">
      <alignment vertical="center"/>
    </xf>
    <xf numFmtId="0" fontId="19" fillId="0" borderId="0" xfId="0" applyFont="1" applyAlignment="1">
      <alignment horizontal="center" vertical="center"/>
    </xf>
    <xf numFmtId="0" fontId="24" fillId="0" borderId="0" xfId="0" applyFont="1">
      <alignment vertical="center"/>
    </xf>
    <xf numFmtId="0" fontId="3" fillId="0" borderId="0" xfId="0" applyFont="1">
      <alignment vertical="center"/>
    </xf>
    <xf numFmtId="0" fontId="2" fillId="0" borderId="0" xfId="0" applyFont="1" applyBorder="1" applyAlignment="1"/>
    <xf numFmtId="0" fontId="11" fillId="0" borderId="0" xfId="0" applyFont="1" applyBorder="1" applyAlignment="1">
      <alignment horizontal="right" vertical="center"/>
    </xf>
    <xf numFmtId="0" fontId="2" fillId="0" borderId="7" xfId="0" applyFont="1" applyBorder="1" applyAlignment="1">
      <alignment horizontal="center" vertical="center"/>
    </xf>
    <xf numFmtId="0" fontId="10" fillId="0" borderId="0" xfId="0" applyFont="1" applyAlignment="1">
      <alignment vertical="center"/>
    </xf>
    <xf numFmtId="0" fontId="13" fillId="0" borderId="11" xfId="0" applyFont="1" applyBorder="1">
      <alignment vertical="center"/>
    </xf>
    <xf numFmtId="0" fontId="2" fillId="0" borderId="18" xfId="0" applyFont="1" applyBorder="1" applyAlignment="1">
      <alignment horizontal="center" vertical="center" wrapText="1"/>
    </xf>
    <xf numFmtId="0" fontId="2" fillId="0" borderId="29" xfId="0" applyFont="1" applyBorder="1" applyAlignment="1">
      <alignment horizontal="center" vertical="center" wrapText="1"/>
    </xf>
    <xf numFmtId="0" fontId="13" fillId="0" borderId="15" xfId="0" applyFont="1" applyBorder="1" applyAlignment="1">
      <alignment horizontal="center" vertical="center"/>
    </xf>
    <xf numFmtId="0" fontId="13" fillId="0" borderId="30" xfId="0" applyFont="1" applyBorder="1">
      <alignment vertical="center"/>
    </xf>
    <xf numFmtId="0" fontId="13" fillId="0" borderId="15" xfId="0" applyFont="1" applyBorder="1">
      <alignment vertical="center"/>
    </xf>
    <xf numFmtId="0" fontId="14" fillId="0" borderId="14" xfId="0" applyFont="1" applyBorder="1">
      <alignment vertical="center"/>
    </xf>
    <xf numFmtId="0" fontId="2" fillId="0" borderId="32" xfId="0" applyFont="1" applyBorder="1" applyAlignment="1">
      <alignment horizontal="center" vertical="center"/>
    </xf>
    <xf numFmtId="0" fontId="2" fillId="0" borderId="33" xfId="0" applyFont="1" applyBorder="1" applyAlignment="1">
      <alignment horizontal="center" vertical="center" wrapText="1"/>
    </xf>
    <xf numFmtId="0" fontId="0" fillId="0" borderId="33" xfId="0" applyBorder="1" applyAlignment="1">
      <alignment vertical="center"/>
    </xf>
    <xf numFmtId="0" fontId="8" fillId="0" borderId="0" xfId="0" applyFont="1" applyBorder="1" applyAlignment="1">
      <alignment vertical="center"/>
    </xf>
    <xf numFmtId="0" fontId="4" fillId="0" borderId="26" xfId="0" applyFont="1" applyBorder="1" applyAlignment="1">
      <alignment horizontal="center" vertical="center"/>
    </xf>
    <xf numFmtId="0" fontId="0" fillId="0" borderId="31" xfId="0" applyBorder="1" applyAlignment="1">
      <alignment vertical="center"/>
    </xf>
    <xf numFmtId="0" fontId="2" fillId="0" borderId="39" xfId="0" applyFont="1" applyBorder="1" applyAlignment="1">
      <alignment horizontal="center" vertical="center" wrapText="1"/>
    </xf>
    <xf numFmtId="0" fontId="13" fillId="0" borderId="40" xfId="0" applyFont="1" applyBorder="1">
      <alignment vertical="center"/>
    </xf>
    <xf numFmtId="0" fontId="14" fillId="0" borderId="40" xfId="0" applyFont="1" applyBorder="1">
      <alignment vertical="center"/>
    </xf>
    <xf numFmtId="0" fontId="14" fillId="0" borderId="41" xfId="0" applyFont="1" applyBorder="1" applyAlignment="1">
      <alignment horizontal="center" vertical="center"/>
    </xf>
    <xf numFmtId="0" fontId="14" fillId="0" borderId="15" xfId="0" applyFont="1" applyBorder="1" applyAlignment="1">
      <alignment horizontal="center" vertical="center"/>
    </xf>
    <xf numFmtId="0" fontId="4" fillId="3" borderId="14" xfId="0" applyFont="1" applyFill="1" applyBorder="1" applyAlignment="1">
      <alignment horizontal="center" vertical="center"/>
    </xf>
    <xf numFmtId="0" fontId="4" fillId="3" borderId="26" xfId="0" applyFont="1" applyFill="1" applyBorder="1" applyAlignment="1">
      <alignment horizontal="center" vertical="center"/>
    </xf>
    <xf numFmtId="0" fontId="2" fillId="0" borderId="42" xfId="0" applyFont="1" applyBorder="1" applyAlignment="1">
      <alignment horizontal="center" vertical="center" wrapText="1"/>
    </xf>
    <xf numFmtId="0" fontId="14" fillId="0" borderId="26" xfId="0" applyFont="1" applyBorder="1" applyAlignment="1">
      <alignment horizontal="center" vertical="center"/>
    </xf>
    <xf numFmtId="0" fontId="6" fillId="0" borderId="14" xfId="0" applyFont="1" applyBorder="1">
      <alignment vertical="center"/>
    </xf>
    <xf numFmtId="0" fontId="6" fillId="0" borderId="8" xfId="0" applyFont="1" applyBorder="1" applyAlignment="1">
      <alignment horizontal="center" vertical="center"/>
    </xf>
    <xf numFmtId="0" fontId="14" fillId="0" borderId="15" xfId="0" applyFont="1" applyBorder="1" applyAlignment="1">
      <alignment vertical="center"/>
    </xf>
    <xf numFmtId="0" fontId="14" fillId="0" borderId="38" xfId="0" applyFont="1" applyBorder="1" applyAlignment="1">
      <alignment vertical="center"/>
    </xf>
    <xf numFmtId="0" fontId="3" fillId="0" borderId="42" xfId="0" applyFont="1" applyBorder="1" applyAlignment="1">
      <alignment horizontal="center" vertical="center" wrapText="1"/>
    </xf>
    <xf numFmtId="0" fontId="4" fillId="3" borderId="12" xfId="0" applyFont="1" applyFill="1" applyBorder="1">
      <alignment vertical="center"/>
    </xf>
    <xf numFmtId="0" fontId="13" fillId="3" borderId="12" xfId="0" applyFont="1" applyFill="1" applyBorder="1" applyAlignment="1">
      <alignment horizontal="center" vertical="center"/>
    </xf>
    <xf numFmtId="0" fontId="13" fillId="0" borderId="30" xfId="0" applyFont="1" applyFill="1" applyBorder="1">
      <alignment vertical="center"/>
    </xf>
    <xf numFmtId="41" fontId="0" fillId="0" borderId="0" xfId="0" applyNumberFormat="1" applyBorder="1" applyAlignment="1">
      <alignment vertical="center"/>
    </xf>
    <xf numFmtId="0" fontId="11" fillId="0" borderId="22" xfId="0" applyFont="1" applyBorder="1" applyAlignment="1">
      <alignment horizontal="center" vertical="center"/>
    </xf>
    <xf numFmtId="0" fontId="11" fillId="2" borderId="1" xfId="0" applyFont="1" applyFill="1" applyBorder="1">
      <alignment vertical="center"/>
    </xf>
    <xf numFmtId="0" fontId="0" fillId="0" borderId="5" xfId="0" applyBorder="1" applyAlignment="1">
      <alignment vertical="center"/>
    </xf>
    <xf numFmtId="178" fontId="0" fillId="0" borderId="28" xfId="0" applyNumberFormat="1" applyBorder="1" applyAlignment="1">
      <alignment vertical="center"/>
    </xf>
    <xf numFmtId="178" fontId="2" fillId="0" borderId="28" xfId="0" applyNumberFormat="1" applyFont="1" applyBorder="1" applyAlignment="1">
      <alignment vertical="center"/>
    </xf>
    <xf numFmtId="178" fontId="2" fillId="0" borderId="44" xfId="0" applyNumberFormat="1" applyFont="1" applyBorder="1" applyAlignment="1">
      <alignment vertical="center"/>
    </xf>
    <xf numFmtId="178" fontId="11" fillId="0" borderId="1" xfId="0" applyNumberFormat="1" applyFont="1" applyBorder="1" applyAlignment="1">
      <alignment vertical="center"/>
    </xf>
    <xf numFmtId="178" fontId="11" fillId="0" borderId="43" xfId="0" applyNumberFormat="1" applyFont="1" applyBorder="1" applyAlignment="1">
      <alignment vertical="center"/>
    </xf>
    <xf numFmtId="0" fontId="11" fillId="0" borderId="0" xfId="0" applyFont="1" applyBorder="1" applyAlignment="1">
      <alignment vertical="center"/>
    </xf>
    <xf numFmtId="0" fontId="2" fillId="2" borderId="1" xfId="0"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protection locked="0"/>
    </xf>
    <xf numFmtId="0" fontId="2" fillId="0" borderId="1" xfId="0" applyFont="1" applyBorder="1" applyAlignment="1" applyProtection="1">
      <alignment vertical="center"/>
      <protection locked="0"/>
    </xf>
    <xf numFmtId="0" fontId="4" fillId="0" borderId="11"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4" fillId="3" borderId="10" xfId="0" applyFont="1" applyFill="1" applyBorder="1" applyAlignment="1" applyProtection="1">
      <alignment vertical="center"/>
      <protection locked="0"/>
    </xf>
    <xf numFmtId="0" fontId="4" fillId="3" borderId="12" xfId="0" applyFont="1" applyFill="1" applyBorder="1" applyProtection="1">
      <alignment vertical="center"/>
      <protection locked="0"/>
    </xf>
    <xf numFmtId="0" fontId="4" fillId="3" borderId="12" xfId="0" applyFont="1" applyFill="1" applyBorder="1" applyAlignment="1" applyProtection="1">
      <alignment horizontal="center" vertical="center"/>
      <protection locked="0"/>
    </xf>
    <xf numFmtId="0" fontId="4" fillId="3" borderId="25" xfId="0" applyFont="1" applyFill="1" applyBorder="1" applyAlignment="1" applyProtection="1">
      <alignment horizontal="center" vertical="center"/>
      <protection locked="0"/>
    </xf>
    <xf numFmtId="0" fontId="4" fillId="3" borderId="11" xfId="0" applyFont="1" applyFill="1" applyBorder="1" applyProtection="1">
      <alignment vertical="center"/>
      <protection locked="0"/>
    </xf>
    <xf numFmtId="0" fontId="4" fillId="3" borderId="14" xfId="0" applyFont="1" applyFill="1" applyBorder="1" applyProtection="1">
      <alignment vertical="center"/>
      <protection locked="0"/>
    </xf>
    <xf numFmtId="0" fontId="4" fillId="3" borderId="14" xfId="0" applyFont="1" applyFill="1" applyBorder="1" applyAlignment="1" applyProtection="1">
      <alignment horizontal="center" vertical="center"/>
      <protection locked="0"/>
    </xf>
    <xf numFmtId="0" fontId="4" fillId="3" borderId="34" xfId="0" applyFont="1" applyFill="1" applyBorder="1" applyAlignment="1" applyProtection="1">
      <alignment horizontal="center" vertical="center"/>
      <protection locked="0"/>
    </xf>
    <xf numFmtId="0" fontId="17" fillId="0" borderId="0" xfId="0" applyFont="1" applyBorder="1" applyAlignment="1" applyProtection="1">
      <alignment vertical="center"/>
      <protection locked="0"/>
    </xf>
    <xf numFmtId="0" fontId="2" fillId="0" borderId="1" xfId="0" applyFont="1" applyBorder="1" applyAlignment="1" applyProtection="1">
      <alignment horizontal="center" vertical="center"/>
      <protection locked="0"/>
    </xf>
    <xf numFmtId="0" fontId="17" fillId="0" borderId="0" xfId="0" applyFont="1" applyBorder="1" applyAlignment="1" applyProtection="1">
      <alignment horizontal="left" vertical="center"/>
      <protection locked="0"/>
    </xf>
    <xf numFmtId="0" fontId="2" fillId="2" borderId="22" xfId="0" applyFont="1"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176" fontId="2" fillId="2" borderId="5" xfId="0" applyNumberFormat="1" applyFont="1" applyFill="1" applyBorder="1" applyAlignment="1" applyProtection="1">
      <alignment horizontal="center" vertical="center"/>
      <protection locked="0"/>
    </xf>
    <xf numFmtId="176" fontId="2" fillId="2" borderId="23" xfId="0" applyNumberFormat="1" applyFont="1" applyFill="1" applyBorder="1" applyAlignment="1" applyProtection="1">
      <alignment horizontal="center" vertical="center"/>
      <protection locked="0"/>
    </xf>
    <xf numFmtId="178" fontId="2" fillId="2" borderId="7" xfId="0" applyNumberFormat="1" applyFont="1" applyFill="1" applyBorder="1" applyProtection="1">
      <alignment vertical="center"/>
      <protection locked="0"/>
    </xf>
    <xf numFmtId="178" fontId="13" fillId="2" borderId="1" xfId="0" applyNumberFormat="1" applyFont="1" applyFill="1" applyBorder="1" applyProtection="1">
      <alignment vertical="center"/>
      <protection locked="0"/>
    </xf>
    <xf numFmtId="9" fontId="22" fillId="2" borderId="1" xfId="0" applyNumberFormat="1" applyFont="1" applyFill="1" applyBorder="1" applyAlignment="1" applyProtection="1">
      <alignment horizontal="center" vertical="center"/>
      <protection locked="0"/>
    </xf>
    <xf numFmtId="0" fontId="13" fillId="2" borderId="1" xfId="0" applyFont="1" applyFill="1" applyBorder="1" applyAlignment="1" applyProtection="1">
      <alignment horizontal="center" vertical="center"/>
      <protection locked="0"/>
    </xf>
    <xf numFmtId="0" fontId="14" fillId="2" borderId="1" xfId="0" applyFont="1" applyFill="1" applyBorder="1" applyAlignment="1" applyProtection="1">
      <alignment horizontal="center" vertical="center"/>
      <protection locked="0"/>
    </xf>
    <xf numFmtId="0" fontId="22" fillId="2" borderId="7" xfId="0" applyFont="1" applyFill="1" applyBorder="1" applyAlignment="1" applyProtection="1">
      <alignment horizontal="center" vertical="center"/>
      <protection locked="0"/>
    </xf>
    <xf numFmtId="0" fontId="11" fillId="0" borderId="7" xfId="0" applyFont="1" applyBorder="1" applyAlignment="1">
      <alignment horizontal="center" vertical="center"/>
    </xf>
    <xf numFmtId="0" fontId="11" fillId="0" borderId="7" xfId="0" applyFont="1" applyBorder="1" applyAlignment="1">
      <alignment horizontal="center" vertical="center"/>
    </xf>
    <xf numFmtId="0" fontId="11" fillId="0" borderId="7" xfId="0" applyFont="1" applyBorder="1" applyAlignment="1">
      <alignment vertical="center"/>
    </xf>
    <xf numFmtId="0" fontId="13" fillId="3" borderId="30" xfId="0" applyFont="1" applyFill="1" applyBorder="1" applyAlignment="1">
      <alignment vertical="center" wrapText="1"/>
    </xf>
    <xf numFmtId="0" fontId="25" fillId="0" borderId="30" xfId="0" applyFont="1" applyBorder="1" applyAlignment="1">
      <alignment vertical="center" wrapText="1"/>
    </xf>
    <xf numFmtId="0" fontId="13" fillId="0" borderId="40" xfId="0" applyFont="1" applyBorder="1" applyAlignment="1">
      <alignment vertical="center"/>
    </xf>
    <xf numFmtId="0" fontId="14" fillId="0" borderId="14" xfId="0" applyFont="1" applyBorder="1" applyAlignment="1">
      <alignment horizontal="center" vertical="center"/>
    </xf>
    <xf numFmtId="0" fontId="11" fillId="0" borderId="2" xfId="0" applyFont="1" applyBorder="1" applyAlignment="1">
      <alignment horizontal="center" vertical="center"/>
    </xf>
    <xf numFmtId="0" fontId="11" fillId="0" borderId="7" xfId="0" applyFont="1" applyBorder="1">
      <alignment vertical="center"/>
    </xf>
    <xf numFmtId="0" fontId="26" fillId="0" borderId="0" xfId="0" applyFont="1">
      <alignment vertical="center"/>
    </xf>
    <xf numFmtId="0" fontId="0" fillId="0" borderId="0" xfId="0" applyFont="1">
      <alignment vertical="center"/>
    </xf>
    <xf numFmtId="0" fontId="27" fillId="0" borderId="0" xfId="0" applyFont="1">
      <alignment vertical="center"/>
    </xf>
    <xf numFmtId="0" fontId="10" fillId="0" borderId="0" xfId="0" applyFont="1" applyAlignment="1">
      <alignment horizontal="center" vertical="center"/>
    </xf>
    <xf numFmtId="0" fontId="10" fillId="0" borderId="0" xfId="0" applyFont="1" applyAlignment="1">
      <alignment vertical="center"/>
    </xf>
    <xf numFmtId="0" fontId="0" fillId="0" borderId="0" xfId="0" applyBorder="1" applyAlignment="1">
      <alignment horizontal="center" vertical="center"/>
    </xf>
    <xf numFmtId="0" fontId="28" fillId="0" borderId="0" xfId="0" applyFont="1">
      <alignment vertical="center"/>
    </xf>
    <xf numFmtId="0" fontId="28" fillId="0" borderId="0" xfId="0" applyFont="1" applyAlignment="1">
      <alignment vertical="center"/>
    </xf>
    <xf numFmtId="0" fontId="29" fillId="0" borderId="0" xfId="0" applyFont="1" applyAlignment="1">
      <alignment vertical="center"/>
    </xf>
    <xf numFmtId="0" fontId="29" fillId="0" borderId="0" xfId="0" applyFont="1">
      <alignment vertical="center"/>
    </xf>
    <xf numFmtId="0" fontId="11" fillId="0" borderId="0" xfId="0" applyFont="1" applyBorder="1" applyAlignment="1"/>
    <xf numFmtId="0" fontId="17" fillId="0" borderId="0" xfId="0" applyFont="1" applyProtection="1">
      <alignment vertical="center"/>
    </xf>
    <xf numFmtId="178" fontId="2" fillId="2" borderId="7" xfId="0" applyNumberFormat="1" applyFont="1" applyFill="1" applyBorder="1" applyAlignment="1">
      <alignment vertical="center"/>
    </xf>
    <xf numFmtId="178" fontId="30" fillId="0" borderId="0" xfId="0" applyNumberFormat="1" applyFont="1" applyBorder="1" applyAlignment="1">
      <alignment horizontal="center" vertical="center"/>
    </xf>
    <xf numFmtId="0" fontId="25" fillId="0" borderId="0" xfId="0" applyFont="1" applyBorder="1" applyAlignment="1">
      <alignment horizontal="center" vertical="center"/>
    </xf>
    <xf numFmtId="0" fontId="12" fillId="0" borderId="8" xfId="0" applyFont="1" applyBorder="1" applyAlignment="1">
      <alignment vertical="center" wrapText="1"/>
    </xf>
    <xf numFmtId="0" fontId="13" fillId="0" borderId="40" xfId="0" applyFont="1" applyBorder="1" applyAlignment="1">
      <alignment horizontal="center" vertical="center"/>
    </xf>
    <xf numFmtId="0" fontId="11" fillId="0" borderId="4" xfId="0" applyFont="1" applyBorder="1" applyAlignment="1">
      <alignment horizontal="center" vertical="center"/>
    </xf>
    <xf numFmtId="0" fontId="11" fillId="0" borderId="7" xfId="0" applyFont="1" applyBorder="1" applyAlignment="1">
      <alignment horizontal="center" vertical="center"/>
    </xf>
    <xf numFmtId="0" fontId="0" fillId="0" borderId="8" xfId="0" applyBorder="1" applyAlignment="1">
      <alignment horizontal="center" vertical="center"/>
    </xf>
    <xf numFmtId="0" fontId="11" fillId="0" borderId="7" xfId="0" applyFont="1" applyBorder="1" applyAlignment="1">
      <alignment vertical="center"/>
    </xf>
    <xf numFmtId="0" fontId="0" fillId="0" borderId="8" xfId="0" applyBorder="1" applyAlignment="1">
      <alignment vertical="center"/>
    </xf>
    <xf numFmtId="0" fontId="11" fillId="0" borderId="17" xfId="0" applyFont="1" applyBorder="1" applyAlignment="1">
      <alignment horizontal="center" vertical="center"/>
    </xf>
    <xf numFmtId="0" fontId="11" fillId="0" borderId="17" xfId="0" applyFont="1" applyBorder="1" applyAlignment="1">
      <alignment vertical="center"/>
    </xf>
    <xf numFmtId="0" fontId="0" fillId="0" borderId="17" xfId="0" applyBorder="1" applyAlignment="1">
      <alignment vertical="center"/>
    </xf>
    <xf numFmtId="0" fontId="0" fillId="0" borderId="17" xfId="0" applyBorder="1" applyAlignment="1">
      <alignment horizontal="center" vertical="center"/>
    </xf>
    <xf numFmtId="0" fontId="11" fillId="0" borderId="7" xfId="0" applyFont="1" applyBorder="1" applyAlignment="1">
      <alignment vertical="center" wrapText="1"/>
    </xf>
    <xf numFmtId="0" fontId="0" fillId="0" borderId="17" xfId="0" applyBorder="1" applyAlignment="1">
      <alignment vertical="center" wrapText="1"/>
    </xf>
    <xf numFmtId="0" fontId="0" fillId="0" borderId="8" xfId="0" applyBorder="1" applyAlignment="1">
      <alignment vertical="center" wrapText="1"/>
    </xf>
    <xf numFmtId="0" fontId="12" fillId="0" borderId="17" xfId="0" applyFont="1" applyBorder="1" applyAlignment="1">
      <alignment vertical="center" wrapText="1"/>
    </xf>
    <xf numFmtId="0" fontId="12" fillId="0" borderId="8" xfId="0" applyFont="1" applyBorder="1" applyAlignment="1">
      <alignment vertical="center" wrapText="1"/>
    </xf>
    <xf numFmtId="0" fontId="12" fillId="0" borderId="17" xfId="0" applyFont="1" applyBorder="1" applyAlignment="1">
      <alignment horizontal="center" vertical="center"/>
    </xf>
    <xf numFmtId="0" fontId="12" fillId="0" borderId="8" xfId="0" applyFont="1" applyBorder="1" applyAlignment="1">
      <alignment horizontal="center" vertical="center"/>
    </xf>
    <xf numFmtId="0" fontId="2" fillId="0" borderId="7" xfId="0" applyFont="1" applyBorder="1" applyAlignment="1">
      <alignment horizontal="center" vertical="center"/>
    </xf>
    <xf numFmtId="0" fontId="3" fillId="0" borderId="7" xfId="0" applyFont="1" applyBorder="1" applyAlignment="1">
      <alignment horizontal="center" vertical="center" wrapText="1"/>
    </xf>
    <xf numFmtId="0" fontId="10" fillId="0" borderId="0" xfId="0" applyFont="1" applyAlignment="1">
      <alignment horizontal="center" vertical="center"/>
    </xf>
    <xf numFmtId="0" fontId="10" fillId="0" borderId="0" xfId="0" applyFont="1" applyAlignment="1">
      <alignment vertical="center"/>
    </xf>
    <xf numFmtId="177" fontId="2" fillId="2" borderId="22" xfId="0" applyNumberFormat="1" applyFont="1" applyFill="1" applyBorder="1" applyAlignment="1" applyProtection="1">
      <alignment horizontal="center" vertical="center"/>
      <protection locked="0"/>
    </xf>
    <xf numFmtId="177" fontId="2" fillId="0" borderId="27" xfId="0" applyNumberFormat="1" applyFont="1" applyBorder="1" applyAlignment="1" applyProtection="1">
      <alignment horizontal="center" vertical="center"/>
      <protection locked="0"/>
    </xf>
    <xf numFmtId="177" fontId="2" fillId="2" borderId="37" xfId="0" applyNumberFormat="1" applyFont="1" applyFill="1" applyBorder="1" applyAlignment="1" applyProtection="1">
      <alignment horizontal="center" vertical="center"/>
      <protection locked="0"/>
    </xf>
    <xf numFmtId="177" fontId="0" fillId="0" borderId="20" xfId="0" applyNumberFormat="1" applyBorder="1" applyAlignment="1" applyProtection="1">
      <alignment horizontal="center" vertical="center"/>
      <protection locked="0"/>
    </xf>
    <xf numFmtId="0" fontId="2" fillId="0" borderId="35" xfId="0" applyFont="1" applyFill="1" applyBorder="1" applyAlignment="1">
      <alignment horizontal="center" vertical="center"/>
    </xf>
    <xf numFmtId="0" fontId="0" fillId="0" borderId="36" xfId="0" applyFill="1" applyBorder="1" applyAlignment="1">
      <alignment horizontal="center" vertical="center"/>
    </xf>
    <xf numFmtId="0" fontId="2" fillId="0" borderId="35" xfId="0" applyFont="1" applyFill="1" applyBorder="1" applyAlignment="1">
      <alignment horizontal="center" vertical="center" wrapText="1"/>
    </xf>
    <xf numFmtId="0" fontId="2" fillId="0" borderId="35" xfId="0" applyFont="1" applyBorder="1" applyAlignment="1">
      <alignment horizontal="center" vertical="center" wrapText="1"/>
    </xf>
    <xf numFmtId="0" fontId="0" fillId="0" borderId="36" xfId="0" applyBorder="1" applyAlignment="1">
      <alignment horizontal="center" vertical="center" wrapText="1"/>
    </xf>
    <xf numFmtId="0" fontId="11" fillId="2" borderId="22" xfId="0" applyFont="1" applyFill="1" applyBorder="1" applyAlignment="1" applyProtection="1">
      <alignment horizontal="center" vertical="center"/>
      <protection locked="0"/>
    </xf>
    <xf numFmtId="0" fontId="11" fillId="0" borderId="20" xfId="0" applyFont="1" applyBorder="1" applyAlignment="1" applyProtection="1">
      <alignment horizontal="center" vertical="center"/>
      <protection locked="0"/>
    </xf>
    <xf numFmtId="0" fontId="2" fillId="0" borderId="2" xfId="0" applyFont="1" applyBorder="1" applyAlignment="1">
      <alignment horizontal="center" vertical="center" wrapText="1"/>
    </xf>
    <xf numFmtId="0" fontId="0" fillId="0" borderId="4" xfId="0" applyBorder="1" applyAlignment="1">
      <alignment vertical="center"/>
    </xf>
    <xf numFmtId="0" fontId="2" fillId="0" borderId="35" xfId="0" applyFont="1" applyBorder="1" applyAlignment="1">
      <alignment horizontal="center" vertical="center"/>
    </xf>
    <xf numFmtId="0" fontId="6" fillId="0" borderId="36" xfId="0" applyFont="1" applyBorder="1" applyAlignment="1">
      <alignment horizontal="center" vertical="center"/>
    </xf>
    <xf numFmtId="0" fontId="2" fillId="0" borderId="22" xfId="0" applyFont="1" applyBorder="1" applyAlignment="1">
      <alignment horizontal="center" vertical="center"/>
    </xf>
    <xf numFmtId="0" fontId="6" fillId="0" borderId="27" xfId="0" applyFont="1" applyBorder="1" applyAlignment="1">
      <alignment horizontal="center" vertical="center"/>
    </xf>
    <xf numFmtId="0" fontId="0" fillId="0" borderId="27" xfId="0" applyBorder="1" applyAlignment="1">
      <alignment horizontal="center" vertical="center"/>
    </xf>
    <xf numFmtId="0" fontId="0" fillId="0" borderId="20" xfId="0" applyBorder="1" applyAlignment="1">
      <alignment horizontal="center" vertical="center"/>
    </xf>
    <xf numFmtId="0" fontId="6" fillId="0" borderId="4" xfId="0" applyFont="1" applyBorder="1" applyAlignment="1">
      <alignment horizontal="center" vertical="center"/>
    </xf>
    <xf numFmtId="0" fontId="6" fillId="0" borderId="19" xfId="0" applyFont="1" applyBorder="1" applyAlignment="1">
      <alignment horizontal="center" vertical="center"/>
    </xf>
    <xf numFmtId="0" fontId="2" fillId="0" borderId="37" xfId="0" applyFont="1" applyBorder="1" applyAlignment="1">
      <alignment horizontal="center" vertical="center"/>
    </xf>
    <xf numFmtId="0" fontId="2" fillId="0" borderId="4" xfId="0" applyFont="1" applyBorder="1" applyAlignment="1" applyProtection="1">
      <alignment vertical="center"/>
      <protection locked="0"/>
    </xf>
    <xf numFmtId="0" fontId="0" fillId="0" borderId="5" xfId="0" applyBorder="1" applyAlignment="1" applyProtection="1">
      <alignment vertical="center"/>
      <protection locked="0"/>
    </xf>
    <xf numFmtId="0" fontId="0" fillId="0" borderId="19" xfId="0" applyBorder="1" applyAlignment="1" applyProtection="1">
      <alignment vertical="center"/>
      <protection locked="0"/>
    </xf>
    <xf numFmtId="0" fontId="2" fillId="0" borderId="22" xfId="0" applyFont="1" applyBorder="1" applyAlignment="1">
      <alignment vertical="center"/>
    </xf>
    <xf numFmtId="0" fontId="0" fillId="0" borderId="27" xfId="0" applyBorder="1" applyAlignment="1">
      <alignment vertical="center"/>
    </xf>
    <xf numFmtId="0" fontId="2" fillId="0" borderId="2" xfId="0" applyFont="1" applyBorder="1" applyAlignment="1" applyProtection="1">
      <alignment vertical="center"/>
      <protection locked="0"/>
    </xf>
    <xf numFmtId="0" fontId="0" fillId="0" borderId="3" xfId="0" applyBorder="1" applyAlignment="1" applyProtection="1">
      <alignment vertical="center"/>
      <protection locked="0"/>
    </xf>
    <xf numFmtId="0" fontId="0" fillId="0" borderId="18" xfId="0" applyBorder="1" applyAlignment="1" applyProtection="1">
      <alignment vertical="center"/>
      <protection locked="0"/>
    </xf>
    <xf numFmtId="0" fontId="2" fillId="0" borderId="16" xfId="0" applyFont="1" applyBorder="1" applyAlignment="1" applyProtection="1">
      <alignment vertical="center"/>
      <protection locked="0"/>
    </xf>
    <xf numFmtId="0" fontId="0" fillId="0" borderId="0" xfId="0" applyAlignment="1" applyProtection="1">
      <alignment vertical="center"/>
      <protection locked="0"/>
    </xf>
    <xf numFmtId="0" fontId="0" fillId="0" borderId="21" xfId="0" applyBorder="1" applyAlignment="1" applyProtection="1">
      <alignment vertical="center"/>
      <protection locked="0"/>
    </xf>
    <xf numFmtId="0" fontId="0" fillId="0" borderId="20" xfId="0" applyBorder="1" applyAlignment="1">
      <alignment vertical="center"/>
    </xf>
    <xf numFmtId="0" fontId="2" fillId="0" borderId="1" xfId="0" applyFont="1" applyBorder="1" applyAlignment="1">
      <alignment vertical="center"/>
    </xf>
    <xf numFmtId="0" fontId="0" fillId="0" borderId="1" xfId="0" applyBorder="1" applyAlignment="1">
      <alignment vertical="center"/>
    </xf>
    <xf numFmtId="0" fontId="2" fillId="0" borderId="18" xfId="0" applyFont="1" applyBorder="1" applyAlignment="1">
      <alignment horizontal="right" vertical="center"/>
    </xf>
    <xf numFmtId="0" fontId="0" fillId="0" borderId="7" xfId="0" applyBorder="1" applyAlignment="1">
      <alignment horizontal="right" vertical="center"/>
    </xf>
    <xf numFmtId="0" fontId="0" fillId="0" borderId="2" xfId="0" applyBorder="1" applyAlignment="1">
      <alignment horizontal="right" vertical="center"/>
    </xf>
    <xf numFmtId="0" fontId="0" fillId="0" borderId="22" xfId="0" applyBorder="1" applyAlignment="1">
      <alignment vertical="center"/>
    </xf>
    <xf numFmtId="0" fontId="2" fillId="0" borderId="3" xfId="0" applyFont="1" applyBorder="1" applyAlignment="1">
      <alignment horizontal="center" vertical="center"/>
    </xf>
    <xf numFmtId="0" fontId="0" fillId="0" borderId="3" xfId="0"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7"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ctrlProps/ctrlProp1.xml><?xml version="1.0" encoding="utf-8"?>
<formControlPr xmlns="http://schemas.microsoft.com/office/spreadsheetml/2009/9/main" objectType="CheckBox" fmlaLink="$D$12" lockText="1" noThreeD="1"/>
</file>

<file path=xl/ctrlProps/ctrlProp10.xml><?xml version="1.0" encoding="utf-8"?>
<formControlPr xmlns="http://schemas.microsoft.com/office/spreadsheetml/2009/9/main" objectType="CheckBox" fmlaLink="$D$16" lockText="1" noThreeD="1"/>
</file>

<file path=xl/ctrlProps/ctrlProp11.xml><?xml version="1.0" encoding="utf-8"?>
<formControlPr xmlns="http://schemas.microsoft.com/office/spreadsheetml/2009/9/main" objectType="CheckBox" fmlaLink="$D$17" lockText="1" noThreeD="1"/>
</file>

<file path=xl/ctrlProps/ctrlProp12.xml><?xml version="1.0" encoding="utf-8"?>
<formControlPr xmlns="http://schemas.microsoft.com/office/spreadsheetml/2009/9/main" objectType="CheckBox" fmlaLink="$F$17" lockText="1" noThreeD="1"/>
</file>

<file path=xl/ctrlProps/ctrlProp13.xml><?xml version="1.0" encoding="utf-8"?>
<formControlPr xmlns="http://schemas.microsoft.com/office/spreadsheetml/2009/9/main" objectType="CheckBox" fmlaLink="$H$17" lockText="1" noThreeD="1"/>
</file>

<file path=xl/ctrlProps/ctrlProp14.xml><?xml version="1.0" encoding="utf-8"?>
<formControlPr xmlns="http://schemas.microsoft.com/office/spreadsheetml/2009/9/main" objectType="CheckBox" fmlaLink="$D$23" lockText="1" noThreeD="1"/>
</file>

<file path=xl/ctrlProps/ctrlProp15.xml><?xml version="1.0" encoding="utf-8"?>
<formControlPr xmlns="http://schemas.microsoft.com/office/spreadsheetml/2009/9/main" objectType="CheckBox" fmlaLink="$D$20" lockText="1" noThreeD="1"/>
</file>

<file path=xl/ctrlProps/ctrlProp16.xml><?xml version="1.0" encoding="utf-8"?>
<formControlPr xmlns="http://schemas.microsoft.com/office/spreadsheetml/2009/9/main" objectType="CheckBox" fmlaLink="$D$34" lockText="1" noThreeD="1"/>
</file>

<file path=xl/ctrlProps/ctrlProp17.xml><?xml version="1.0" encoding="utf-8"?>
<formControlPr xmlns="http://schemas.microsoft.com/office/spreadsheetml/2009/9/main" objectType="CheckBox" fmlaLink="$F$34" lockText="1" noThreeD="1"/>
</file>

<file path=xl/ctrlProps/ctrlProp18.xml><?xml version="1.0" encoding="utf-8"?>
<formControlPr xmlns="http://schemas.microsoft.com/office/spreadsheetml/2009/9/main" objectType="CheckBox" fmlaLink="$H$34" lockText="1" noThreeD="1"/>
</file>

<file path=xl/ctrlProps/ctrlProp19.xml><?xml version="1.0" encoding="utf-8"?>
<formControlPr xmlns="http://schemas.microsoft.com/office/spreadsheetml/2009/9/main" objectType="CheckBox" fmlaLink="$F$23" lockText="1" noThreeD="1"/>
</file>

<file path=xl/ctrlProps/ctrlProp2.xml><?xml version="1.0" encoding="utf-8"?>
<formControlPr xmlns="http://schemas.microsoft.com/office/spreadsheetml/2009/9/main" objectType="CheckBox" fmlaLink="$F$12" lockText="1" noThreeD="1"/>
</file>

<file path=xl/ctrlProps/ctrlProp20.xml><?xml version="1.0" encoding="utf-8"?>
<formControlPr xmlns="http://schemas.microsoft.com/office/spreadsheetml/2009/9/main" objectType="CheckBox" fmlaLink="$F$24" lockText="1" noThreeD="1"/>
</file>

<file path=xl/ctrlProps/ctrlProp21.xml><?xml version="1.0" encoding="utf-8"?>
<formControlPr xmlns="http://schemas.microsoft.com/office/spreadsheetml/2009/9/main" objectType="CheckBox" fmlaLink="$D$18" lockText="1" noThreeD="1"/>
</file>

<file path=xl/ctrlProps/ctrlProp22.xml><?xml version="1.0" encoding="utf-8"?>
<formControlPr xmlns="http://schemas.microsoft.com/office/spreadsheetml/2009/9/main" objectType="CheckBox" fmlaLink="$D$22" lockText="1" noThreeD="1"/>
</file>

<file path=xl/ctrlProps/ctrlProp23.xml><?xml version="1.0" encoding="utf-8"?>
<formControlPr xmlns="http://schemas.microsoft.com/office/spreadsheetml/2009/9/main" objectType="CheckBox" fmlaLink="$D$13" lockText="1" noThreeD="1"/>
</file>

<file path=xl/ctrlProps/ctrlProp24.xml><?xml version="1.0" encoding="utf-8"?>
<formControlPr xmlns="http://schemas.microsoft.com/office/spreadsheetml/2009/9/main" objectType="CheckBox" fmlaLink="$F$13" lockText="1" noThreeD="1"/>
</file>

<file path=xl/ctrlProps/ctrlProp25.xml><?xml version="1.0" encoding="utf-8"?>
<formControlPr xmlns="http://schemas.microsoft.com/office/spreadsheetml/2009/9/main" objectType="CheckBox" fmlaLink="$H$13" lockText="1" noThreeD="1"/>
</file>

<file path=xl/ctrlProps/ctrlProp26.xml><?xml version="1.0" encoding="utf-8"?>
<formControlPr xmlns="http://schemas.microsoft.com/office/spreadsheetml/2009/9/main" objectType="CheckBox" fmlaLink="$D$19" lockText="1" noThreeD="1"/>
</file>

<file path=xl/ctrlProps/ctrlProp27.xml><?xml version="1.0" encoding="utf-8"?>
<formControlPr xmlns="http://schemas.microsoft.com/office/spreadsheetml/2009/9/main" objectType="CheckBox" fmlaLink="$F$19" lockText="1" noThreeD="1"/>
</file>

<file path=xl/ctrlProps/ctrlProp28.xml><?xml version="1.0" encoding="utf-8"?>
<formControlPr xmlns="http://schemas.microsoft.com/office/spreadsheetml/2009/9/main" objectType="CheckBox" fmlaLink="$F$16" lockText="1" noThreeD="1"/>
</file>

<file path=xl/ctrlProps/ctrlProp29.xml><?xml version="1.0" encoding="utf-8"?>
<formControlPr xmlns="http://schemas.microsoft.com/office/spreadsheetml/2009/9/main" objectType="CheckBox" fmlaLink="$H$16" lockText="1" noThreeD="1"/>
</file>

<file path=xl/ctrlProps/ctrlProp3.xml><?xml version="1.0" encoding="utf-8"?>
<formControlPr xmlns="http://schemas.microsoft.com/office/spreadsheetml/2009/9/main" objectType="CheckBox" fmlaLink="$H$12" lockText="1" noThreeD="1"/>
</file>

<file path=xl/ctrlProps/ctrlProp30.xml><?xml version="1.0" encoding="utf-8"?>
<formControlPr xmlns="http://schemas.microsoft.com/office/spreadsheetml/2009/9/main" objectType="CheckBox" fmlaLink="$D$35" lockText="1" noThreeD="1"/>
</file>

<file path=xl/ctrlProps/ctrlProp31.xml><?xml version="1.0" encoding="utf-8"?>
<formControlPr xmlns="http://schemas.microsoft.com/office/spreadsheetml/2009/9/main" objectType="CheckBox" fmlaLink="$D$36" lockText="1" noThreeD="1"/>
</file>

<file path=xl/ctrlProps/ctrlProp32.xml><?xml version="1.0" encoding="utf-8"?>
<formControlPr xmlns="http://schemas.microsoft.com/office/spreadsheetml/2009/9/main" objectType="CheckBox" fmlaLink="$F$36" lockText="1" noThreeD="1"/>
</file>

<file path=xl/ctrlProps/ctrlProp33.xml><?xml version="1.0" encoding="utf-8"?>
<formControlPr xmlns="http://schemas.microsoft.com/office/spreadsheetml/2009/9/main" objectType="CheckBox" fmlaLink="$H$36" lockText="1" noThreeD="1"/>
</file>

<file path=xl/ctrlProps/ctrlProp34.xml><?xml version="1.0" encoding="utf-8"?>
<formControlPr xmlns="http://schemas.microsoft.com/office/spreadsheetml/2009/9/main" objectType="CheckBox" fmlaLink="$F$35" lockText="1" noThreeD="1"/>
</file>

<file path=xl/ctrlProps/ctrlProp35.xml><?xml version="1.0" encoding="utf-8"?>
<formControlPr xmlns="http://schemas.microsoft.com/office/spreadsheetml/2009/9/main" objectType="CheckBox" fmlaLink="$H$35" lockText="1" noThreeD="1"/>
</file>

<file path=xl/ctrlProps/ctrlProp36.xml><?xml version="1.0" encoding="utf-8"?>
<formControlPr xmlns="http://schemas.microsoft.com/office/spreadsheetml/2009/9/main" objectType="CheckBox" fmlaLink="$H$21" lockText="1" noThreeD="1"/>
</file>

<file path=xl/ctrlProps/ctrlProp4.xml><?xml version="1.0" encoding="utf-8"?>
<formControlPr xmlns="http://schemas.microsoft.com/office/spreadsheetml/2009/9/main" objectType="CheckBox" fmlaLink="$D$14" lockText="1" noThreeD="1"/>
</file>

<file path=xl/ctrlProps/ctrlProp5.xml><?xml version="1.0" encoding="utf-8"?>
<formControlPr xmlns="http://schemas.microsoft.com/office/spreadsheetml/2009/9/main" objectType="CheckBox" fmlaLink="$D$15" lockText="1" noThreeD="1"/>
</file>

<file path=xl/ctrlProps/ctrlProp6.xml><?xml version="1.0" encoding="utf-8"?>
<formControlPr xmlns="http://schemas.microsoft.com/office/spreadsheetml/2009/9/main" objectType="CheckBox" fmlaLink="$F$14" lockText="1" noThreeD="1"/>
</file>

<file path=xl/ctrlProps/ctrlProp7.xml><?xml version="1.0" encoding="utf-8"?>
<formControlPr xmlns="http://schemas.microsoft.com/office/spreadsheetml/2009/9/main" objectType="CheckBox" fmlaLink="$F$15" lockText="1" noThreeD="1"/>
</file>

<file path=xl/ctrlProps/ctrlProp8.xml><?xml version="1.0" encoding="utf-8"?>
<formControlPr xmlns="http://schemas.microsoft.com/office/spreadsheetml/2009/9/main" objectType="CheckBox" fmlaLink="$H$14" lockText="1" noThreeD="1"/>
</file>

<file path=xl/ctrlProps/ctrlProp9.xml><?xml version="1.0" encoding="utf-8"?>
<formControlPr xmlns="http://schemas.microsoft.com/office/spreadsheetml/2009/9/main" objectType="CheckBox" fmlaLink="$H$15"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xdr:colOff>
          <xdr:row>11</xdr:row>
          <xdr:rowOff>381000</xdr:rowOff>
        </xdr:from>
        <xdr:to>
          <xdr:col>3</xdr:col>
          <xdr:colOff>257175</xdr:colOff>
          <xdr:row>11</xdr:row>
          <xdr:rowOff>600075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xdr:row>
          <xdr:rowOff>381000</xdr:rowOff>
        </xdr:from>
        <xdr:to>
          <xdr:col>5</xdr:col>
          <xdr:colOff>266700</xdr:colOff>
          <xdr:row>11</xdr:row>
          <xdr:rowOff>600075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xdr:row>
          <xdr:rowOff>381000</xdr:rowOff>
        </xdr:from>
        <xdr:to>
          <xdr:col>7</xdr:col>
          <xdr:colOff>266700</xdr:colOff>
          <xdr:row>11</xdr:row>
          <xdr:rowOff>600075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13</xdr:row>
          <xdr:rowOff>9525</xdr:rowOff>
        </xdr:from>
        <xdr:to>
          <xdr:col>3</xdr:col>
          <xdr:colOff>266700</xdr:colOff>
          <xdr:row>14</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14</xdr:row>
          <xdr:rowOff>9525</xdr:rowOff>
        </xdr:from>
        <xdr:to>
          <xdr:col>3</xdr:col>
          <xdr:colOff>266700</xdr:colOff>
          <xdr:row>15</xdr:row>
          <xdr:rowOff>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9525</xdr:rowOff>
        </xdr:from>
        <xdr:to>
          <xdr:col>5</xdr:col>
          <xdr:colOff>266700</xdr:colOff>
          <xdr:row>14</xdr:row>
          <xdr:rowOff>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14</xdr:row>
          <xdr:rowOff>9525</xdr:rowOff>
        </xdr:from>
        <xdr:to>
          <xdr:col>5</xdr:col>
          <xdr:colOff>266700</xdr:colOff>
          <xdr:row>15</xdr:row>
          <xdr:rowOff>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xdr:row>
          <xdr:rowOff>9525</xdr:rowOff>
        </xdr:from>
        <xdr:to>
          <xdr:col>7</xdr:col>
          <xdr:colOff>266700</xdr:colOff>
          <xdr:row>14</xdr:row>
          <xdr:rowOff>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xdr:row>
          <xdr:rowOff>9525</xdr:rowOff>
        </xdr:from>
        <xdr:to>
          <xdr:col>7</xdr:col>
          <xdr:colOff>266700</xdr:colOff>
          <xdr:row>15</xdr:row>
          <xdr:rowOff>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15</xdr:row>
          <xdr:rowOff>133350</xdr:rowOff>
        </xdr:from>
        <xdr:to>
          <xdr:col>3</xdr:col>
          <xdr:colOff>266700</xdr:colOff>
          <xdr:row>15</xdr:row>
          <xdr:rowOff>352425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133350</xdr:rowOff>
        </xdr:from>
        <xdr:to>
          <xdr:col>3</xdr:col>
          <xdr:colOff>266700</xdr:colOff>
          <xdr:row>16</xdr:row>
          <xdr:rowOff>352425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1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16</xdr:row>
          <xdr:rowOff>133350</xdr:rowOff>
        </xdr:from>
        <xdr:to>
          <xdr:col>5</xdr:col>
          <xdr:colOff>266700</xdr:colOff>
          <xdr:row>16</xdr:row>
          <xdr:rowOff>352425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xdr:row>
          <xdr:rowOff>133350</xdr:rowOff>
        </xdr:from>
        <xdr:to>
          <xdr:col>7</xdr:col>
          <xdr:colOff>266700</xdr:colOff>
          <xdr:row>16</xdr:row>
          <xdr:rowOff>352425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1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22</xdr:row>
          <xdr:rowOff>9525</xdr:rowOff>
        </xdr:from>
        <xdr:to>
          <xdr:col>3</xdr:col>
          <xdr:colOff>266700</xdr:colOff>
          <xdr:row>23</xdr:row>
          <xdr:rowOff>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19</xdr:row>
          <xdr:rowOff>9525</xdr:rowOff>
        </xdr:from>
        <xdr:to>
          <xdr:col>3</xdr:col>
          <xdr:colOff>266700</xdr:colOff>
          <xdr:row>20</xdr:row>
          <xdr:rowOff>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1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33</xdr:row>
          <xdr:rowOff>9525</xdr:rowOff>
        </xdr:from>
        <xdr:to>
          <xdr:col>3</xdr:col>
          <xdr:colOff>266700</xdr:colOff>
          <xdr:row>34</xdr:row>
          <xdr:rowOff>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1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33</xdr:row>
          <xdr:rowOff>9525</xdr:rowOff>
        </xdr:from>
        <xdr:to>
          <xdr:col>5</xdr:col>
          <xdr:colOff>266700</xdr:colOff>
          <xdr:row>34</xdr:row>
          <xdr:rowOff>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1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33</xdr:row>
          <xdr:rowOff>9525</xdr:rowOff>
        </xdr:from>
        <xdr:to>
          <xdr:col>7</xdr:col>
          <xdr:colOff>266700</xdr:colOff>
          <xdr:row>34</xdr:row>
          <xdr:rowOff>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1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22</xdr:row>
          <xdr:rowOff>9525</xdr:rowOff>
        </xdr:from>
        <xdr:to>
          <xdr:col>5</xdr:col>
          <xdr:colOff>266700</xdr:colOff>
          <xdr:row>23</xdr:row>
          <xdr:rowOff>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1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23</xdr:row>
          <xdr:rowOff>9525</xdr:rowOff>
        </xdr:from>
        <xdr:to>
          <xdr:col>5</xdr:col>
          <xdr:colOff>266700</xdr:colOff>
          <xdr:row>24</xdr:row>
          <xdr:rowOff>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1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17</xdr:row>
          <xdr:rowOff>9525</xdr:rowOff>
        </xdr:from>
        <xdr:to>
          <xdr:col>3</xdr:col>
          <xdr:colOff>266700</xdr:colOff>
          <xdr:row>18</xdr:row>
          <xdr:rowOff>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1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21</xdr:row>
          <xdr:rowOff>9525</xdr:rowOff>
        </xdr:from>
        <xdr:to>
          <xdr:col>3</xdr:col>
          <xdr:colOff>266700</xdr:colOff>
          <xdr:row>22</xdr:row>
          <xdr:rowOff>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1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12</xdr:row>
          <xdr:rowOff>9525</xdr:rowOff>
        </xdr:from>
        <xdr:to>
          <xdr:col>3</xdr:col>
          <xdr:colOff>266700</xdr:colOff>
          <xdr:row>13</xdr:row>
          <xdr:rowOff>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1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12</xdr:row>
          <xdr:rowOff>9525</xdr:rowOff>
        </xdr:from>
        <xdr:to>
          <xdr:col>5</xdr:col>
          <xdr:colOff>266700</xdr:colOff>
          <xdr:row>13</xdr:row>
          <xdr:rowOff>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1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xdr:row>
          <xdr:rowOff>9525</xdr:rowOff>
        </xdr:from>
        <xdr:to>
          <xdr:col>7</xdr:col>
          <xdr:colOff>266700</xdr:colOff>
          <xdr:row>13</xdr:row>
          <xdr:rowOff>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1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18</xdr:row>
          <xdr:rowOff>142875</xdr:rowOff>
        </xdr:from>
        <xdr:to>
          <xdr:col>3</xdr:col>
          <xdr:colOff>266700</xdr:colOff>
          <xdr:row>18</xdr:row>
          <xdr:rowOff>361950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1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18</xdr:row>
          <xdr:rowOff>142875</xdr:rowOff>
        </xdr:from>
        <xdr:to>
          <xdr:col>5</xdr:col>
          <xdr:colOff>266700</xdr:colOff>
          <xdr:row>18</xdr:row>
          <xdr:rowOff>361950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1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xdr:row>
          <xdr:rowOff>133350</xdr:rowOff>
        </xdr:from>
        <xdr:to>
          <xdr:col>5</xdr:col>
          <xdr:colOff>266700</xdr:colOff>
          <xdr:row>15</xdr:row>
          <xdr:rowOff>352425</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1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xdr:row>
          <xdr:rowOff>133350</xdr:rowOff>
        </xdr:from>
        <xdr:to>
          <xdr:col>7</xdr:col>
          <xdr:colOff>266700</xdr:colOff>
          <xdr:row>15</xdr:row>
          <xdr:rowOff>352425</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1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34</xdr:row>
          <xdr:rowOff>133350</xdr:rowOff>
        </xdr:from>
        <xdr:to>
          <xdr:col>3</xdr:col>
          <xdr:colOff>266700</xdr:colOff>
          <xdr:row>34</xdr:row>
          <xdr:rowOff>352425</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1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35</xdr:row>
          <xdr:rowOff>142875</xdr:rowOff>
        </xdr:from>
        <xdr:to>
          <xdr:col>3</xdr:col>
          <xdr:colOff>266700</xdr:colOff>
          <xdr:row>35</xdr:row>
          <xdr:rowOff>361950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1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35</xdr:row>
          <xdr:rowOff>142875</xdr:rowOff>
        </xdr:from>
        <xdr:to>
          <xdr:col>5</xdr:col>
          <xdr:colOff>266700</xdr:colOff>
          <xdr:row>35</xdr:row>
          <xdr:rowOff>361950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1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35</xdr:row>
          <xdr:rowOff>142875</xdr:rowOff>
        </xdr:from>
        <xdr:to>
          <xdr:col>7</xdr:col>
          <xdr:colOff>266700</xdr:colOff>
          <xdr:row>35</xdr:row>
          <xdr:rowOff>361950</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1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34</xdr:row>
          <xdr:rowOff>133350</xdr:rowOff>
        </xdr:from>
        <xdr:to>
          <xdr:col>5</xdr:col>
          <xdr:colOff>266700</xdr:colOff>
          <xdr:row>34</xdr:row>
          <xdr:rowOff>352425</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1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34</xdr:row>
          <xdr:rowOff>133350</xdr:rowOff>
        </xdr:from>
        <xdr:to>
          <xdr:col>7</xdr:col>
          <xdr:colOff>266700</xdr:colOff>
          <xdr:row>34</xdr:row>
          <xdr:rowOff>352425</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1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20</xdr:row>
          <xdr:rowOff>9525</xdr:rowOff>
        </xdr:from>
        <xdr:to>
          <xdr:col>7</xdr:col>
          <xdr:colOff>266700</xdr:colOff>
          <xdr:row>21</xdr:row>
          <xdr:rowOff>0</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1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8" Type="http://schemas.openxmlformats.org/officeDocument/2006/relationships/ctrlProp" Target="../ctrlProps/ctrlProp5.xml" />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39" Type="http://schemas.openxmlformats.org/officeDocument/2006/relationships/ctrlProp" Target="../ctrlProps/ctrlProp36.xml" />
  <Relationship Id="rId3" Type="http://schemas.openxmlformats.org/officeDocument/2006/relationships/vmlDrawing" Target="../drawings/vmlDrawing1.vml" />
  <Relationship Id="rId21" Type="http://schemas.openxmlformats.org/officeDocument/2006/relationships/ctrlProp" Target="../ctrlProps/ctrlProp18.xml" />
  <Relationship Id="rId34" Type="http://schemas.openxmlformats.org/officeDocument/2006/relationships/ctrlProp" Target="../ctrlProps/ctrlProp31.xml" />
  <Relationship Id="rId7" Type="http://schemas.openxmlformats.org/officeDocument/2006/relationships/ctrlProp" Target="../ctrlProps/ctrlProp4.x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2" Type="http://schemas.openxmlformats.org/officeDocument/2006/relationships/drawing" Target="../drawings/drawing1.xml" />
  <Relationship Id="rId16" Type="http://schemas.openxmlformats.org/officeDocument/2006/relationships/ctrlProp" Target="../ctrlProps/ctrlProp13.xml" />
  <Relationship Id="rId20" Type="http://schemas.openxmlformats.org/officeDocument/2006/relationships/ctrlProp" Target="../ctrlProps/ctrlProp17.xml" />
  <Relationship Id="rId29" Type="http://schemas.openxmlformats.org/officeDocument/2006/relationships/ctrlProp" Target="../ctrlProps/ctrlProp26.xml" />
  <Relationship Id="rId1" Type="http://schemas.openxmlformats.org/officeDocument/2006/relationships/printerSettings" Target="../printerSettings/printerSettings2.bin"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130"/>
  <sheetViews>
    <sheetView tabSelected="1" zoomScaleNormal="100" workbookViewId="0">
      <selection activeCell="I126" sqref="I126"/>
    </sheetView>
  </sheetViews>
  <sheetFormatPr defaultRowHeight="12" x14ac:dyDescent="0.15"/>
  <cols>
    <col min="1" max="1" width="1.625" style="46" customWidth="1"/>
    <col min="2" max="2" width="2.625" style="46" customWidth="1"/>
    <col min="3" max="3" width="25.625" style="46" customWidth="1"/>
    <col min="4" max="16384" width="9" style="46"/>
  </cols>
  <sheetData>
    <row r="1" spans="2:10" ht="15" customHeight="1" x14ac:dyDescent="0.15">
      <c r="B1" s="72" t="s">
        <v>183</v>
      </c>
    </row>
    <row r="3" spans="2:10" x14ac:dyDescent="0.15">
      <c r="B3" s="73" t="s">
        <v>66</v>
      </c>
      <c r="C3" s="47" t="s">
        <v>97</v>
      </c>
      <c r="D3" s="128"/>
      <c r="E3" s="46" t="s">
        <v>179</v>
      </c>
    </row>
    <row r="4" spans="2:10" x14ac:dyDescent="0.15">
      <c r="B4" s="73" t="s">
        <v>66</v>
      </c>
      <c r="C4" s="47" t="s">
        <v>67</v>
      </c>
    </row>
    <row r="5" spans="2:10" x14ac:dyDescent="0.15">
      <c r="B5" s="73" t="s">
        <v>66</v>
      </c>
      <c r="C5" s="46" t="s">
        <v>98</v>
      </c>
    </row>
    <row r="6" spans="2:10" x14ac:dyDescent="0.15">
      <c r="B6" s="73" t="s">
        <v>66</v>
      </c>
      <c r="C6" s="46" t="s">
        <v>178</v>
      </c>
    </row>
    <row r="7" spans="2:10" x14ac:dyDescent="0.15">
      <c r="B7" s="73" t="s">
        <v>66</v>
      </c>
      <c r="C7" s="46" t="s">
        <v>68</v>
      </c>
    </row>
    <row r="8" spans="2:10" ht="8.1" customHeight="1" x14ac:dyDescent="0.15"/>
    <row r="9" spans="2:10" ht="13.5" x14ac:dyDescent="0.15">
      <c r="B9" s="63" t="s">
        <v>203</v>
      </c>
    </row>
    <row r="10" spans="2:10" ht="8.1" customHeight="1" x14ac:dyDescent="0.15"/>
    <row r="11" spans="2:10" ht="15" customHeight="1" x14ac:dyDescent="0.15">
      <c r="B11" s="189" t="s">
        <v>13</v>
      </c>
      <c r="C11" s="191" t="s">
        <v>109</v>
      </c>
      <c r="D11" s="77" t="s">
        <v>128</v>
      </c>
      <c r="E11" s="77"/>
      <c r="F11" s="77"/>
      <c r="G11" s="77"/>
      <c r="H11" s="77"/>
      <c r="I11" s="77"/>
      <c r="J11" s="78"/>
    </row>
    <row r="12" spans="2:10" ht="15" customHeight="1" x14ac:dyDescent="0.15">
      <c r="B12" s="196"/>
      <c r="C12" s="195"/>
      <c r="D12" s="85" t="s">
        <v>168</v>
      </c>
      <c r="E12" s="83"/>
      <c r="F12" s="83"/>
      <c r="G12" s="83"/>
      <c r="H12" s="83"/>
      <c r="I12" s="83"/>
      <c r="J12" s="84"/>
    </row>
    <row r="13" spans="2:10" ht="15" customHeight="1" x14ac:dyDescent="0.15">
      <c r="B13" s="196"/>
      <c r="C13" s="195"/>
      <c r="D13" s="85" t="s">
        <v>129</v>
      </c>
      <c r="E13" s="83"/>
      <c r="F13" s="83"/>
      <c r="G13" s="83"/>
      <c r="H13" s="83"/>
      <c r="I13" s="83"/>
      <c r="J13" s="84"/>
    </row>
    <row r="14" spans="2:10" ht="15" customHeight="1" x14ac:dyDescent="0.15">
      <c r="B14" s="196"/>
      <c r="C14" s="195"/>
      <c r="D14" s="85" t="s">
        <v>170</v>
      </c>
      <c r="E14" s="83"/>
      <c r="F14" s="83"/>
      <c r="G14" s="83"/>
      <c r="H14" s="83"/>
      <c r="I14" s="83"/>
      <c r="J14" s="84"/>
    </row>
    <row r="15" spans="2:10" ht="15" customHeight="1" x14ac:dyDescent="0.15">
      <c r="B15" s="196"/>
      <c r="C15" s="195"/>
      <c r="D15" s="85" t="s">
        <v>169</v>
      </c>
      <c r="E15" s="83"/>
      <c r="F15" s="83"/>
      <c r="G15" s="83"/>
      <c r="H15" s="83"/>
      <c r="I15" s="83"/>
      <c r="J15" s="84"/>
    </row>
    <row r="16" spans="2:10" ht="15" customHeight="1" x14ac:dyDescent="0.15">
      <c r="B16" s="196"/>
      <c r="C16" s="195"/>
      <c r="D16" s="85" t="s">
        <v>130</v>
      </c>
      <c r="E16" s="83"/>
      <c r="F16" s="83"/>
      <c r="G16" s="83"/>
      <c r="H16" s="83"/>
      <c r="I16" s="83"/>
      <c r="J16" s="84"/>
    </row>
    <row r="17" spans="2:10" ht="15" customHeight="1" x14ac:dyDescent="0.15">
      <c r="B17" s="190"/>
      <c r="C17" s="192"/>
      <c r="D17" s="79" t="s">
        <v>131</v>
      </c>
      <c r="E17" s="83"/>
      <c r="F17" s="83"/>
      <c r="G17" s="83"/>
      <c r="H17" s="83"/>
      <c r="I17" s="83"/>
      <c r="J17" s="84"/>
    </row>
    <row r="18" spans="2:10" ht="15" customHeight="1" x14ac:dyDescent="0.15">
      <c r="B18" s="163" t="s">
        <v>14</v>
      </c>
      <c r="C18" s="164" t="s">
        <v>104</v>
      </c>
      <c r="D18" s="46" t="s">
        <v>103</v>
      </c>
      <c r="E18" s="77"/>
      <c r="F18" s="77"/>
      <c r="G18" s="77"/>
      <c r="H18" s="77"/>
      <c r="I18" s="77"/>
      <c r="J18" s="78"/>
    </row>
    <row r="19" spans="2:10" ht="15" customHeight="1" x14ac:dyDescent="0.15">
      <c r="B19" s="127" t="s">
        <v>15</v>
      </c>
      <c r="C19" s="74" t="s">
        <v>65</v>
      </c>
      <c r="D19" s="75" t="s">
        <v>175</v>
      </c>
      <c r="E19" s="75"/>
      <c r="F19" s="75"/>
      <c r="G19" s="75"/>
      <c r="H19" s="75"/>
      <c r="I19" s="75"/>
      <c r="J19" s="76"/>
    </row>
    <row r="20" spans="2:10" ht="15" customHeight="1" x14ac:dyDescent="0.15">
      <c r="B20" s="169" t="s">
        <v>144</v>
      </c>
      <c r="C20" s="170" t="s">
        <v>145</v>
      </c>
      <c r="D20" s="77" t="s">
        <v>208</v>
      </c>
      <c r="E20" s="77"/>
      <c r="F20" s="77"/>
      <c r="G20" s="77"/>
      <c r="H20" s="77"/>
      <c r="I20" s="77"/>
      <c r="J20" s="78"/>
    </row>
    <row r="21" spans="2:10" ht="15" customHeight="1" x14ac:dyDescent="0.15">
      <c r="B21" s="189" t="s">
        <v>133</v>
      </c>
      <c r="C21" s="197" t="s">
        <v>132</v>
      </c>
      <c r="D21" s="77" t="s">
        <v>134</v>
      </c>
      <c r="E21" s="77"/>
      <c r="F21" s="77"/>
      <c r="G21" s="77"/>
      <c r="H21" s="77"/>
      <c r="I21" s="77"/>
      <c r="J21" s="78"/>
    </row>
    <row r="22" spans="2:10" ht="15" customHeight="1" x14ac:dyDescent="0.15">
      <c r="B22" s="196"/>
      <c r="C22" s="198"/>
      <c r="D22" s="85" t="s">
        <v>171</v>
      </c>
      <c r="E22" s="83"/>
      <c r="F22" s="83"/>
      <c r="G22" s="83"/>
      <c r="H22" s="83"/>
      <c r="I22" s="83"/>
      <c r="J22" s="84"/>
    </row>
    <row r="23" spans="2:10" ht="15" customHeight="1" x14ac:dyDescent="0.15">
      <c r="B23" s="190"/>
      <c r="C23" s="199"/>
      <c r="D23" s="79" t="s">
        <v>209</v>
      </c>
      <c r="E23" s="80"/>
      <c r="F23" s="80"/>
      <c r="G23" s="80"/>
      <c r="H23" s="80"/>
      <c r="I23" s="80"/>
      <c r="J23" s="81"/>
    </row>
    <row r="24" spans="2:10" ht="15" customHeight="1" x14ac:dyDescent="0.15">
      <c r="B24" s="189" t="s">
        <v>125</v>
      </c>
      <c r="C24" s="197" t="s">
        <v>173</v>
      </c>
      <c r="D24" s="83" t="s">
        <v>135</v>
      </c>
      <c r="E24" s="83"/>
      <c r="F24" s="83"/>
      <c r="G24" s="83"/>
      <c r="H24" s="83"/>
      <c r="I24" s="83"/>
      <c r="J24" s="84"/>
    </row>
    <row r="25" spans="2:10" ht="15" customHeight="1" x14ac:dyDescent="0.15">
      <c r="B25" s="202"/>
      <c r="C25" s="200"/>
      <c r="D25" s="83" t="s">
        <v>136</v>
      </c>
      <c r="E25" s="83"/>
      <c r="F25" s="83"/>
      <c r="G25" s="83"/>
      <c r="H25" s="83"/>
      <c r="I25" s="83"/>
      <c r="J25" s="84"/>
    </row>
    <row r="26" spans="2:10" ht="15" customHeight="1" x14ac:dyDescent="0.15">
      <c r="B26" s="203"/>
      <c r="C26" s="201"/>
      <c r="D26" s="79" t="s">
        <v>176</v>
      </c>
      <c r="E26" s="80"/>
      <c r="F26" s="80"/>
      <c r="G26" s="80"/>
      <c r="H26" s="80"/>
      <c r="I26" s="80"/>
      <c r="J26" s="81"/>
    </row>
    <row r="27" spans="2:10" ht="15" customHeight="1" x14ac:dyDescent="0.15">
      <c r="B27" s="188" t="s">
        <v>126</v>
      </c>
      <c r="C27" s="186" t="s">
        <v>219</v>
      </c>
      <c r="D27" s="77" t="s">
        <v>231</v>
      </c>
      <c r="E27" s="80"/>
      <c r="F27" s="80"/>
      <c r="G27" s="80"/>
      <c r="H27" s="80"/>
      <c r="I27" s="80"/>
      <c r="J27" s="81"/>
    </row>
    <row r="28" spans="2:10" ht="15" customHeight="1" x14ac:dyDescent="0.15">
      <c r="B28" s="127" t="s">
        <v>21</v>
      </c>
      <c r="C28" s="74" t="s">
        <v>172</v>
      </c>
      <c r="D28" s="75" t="s">
        <v>138</v>
      </c>
      <c r="E28" s="75"/>
      <c r="F28" s="75"/>
      <c r="G28" s="75"/>
      <c r="H28" s="75"/>
      <c r="I28" s="75"/>
      <c r="J28" s="76"/>
    </row>
    <row r="29" spans="2:10" ht="15" customHeight="1" x14ac:dyDescent="0.15">
      <c r="B29" s="189" t="s">
        <v>22</v>
      </c>
      <c r="C29" s="191" t="s">
        <v>69</v>
      </c>
      <c r="D29" s="82" t="s">
        <v>70</v>
      </c>
      <c r="E29" s="77"/>
      <c r="F29" s="77"/>
      <c r="G29" s="77"/>
      <c r="H29" s="77"/>
      <c r="I29" s="77"/>
      <c r="J29" s="78"/>
    </row>
    <row r="30" spans="2:10" ht="15" customHeight="1" x14ac:dyDescent="0.15">
      <c r="B30" s="193"/>
      <c r="C30" s="194"/>
      <c r="D30" s="83" t="s">
        <v>196</v>
      </c>
      <c r="E30" s="83"/>
      <c r="F30" s="83"/>
      <c r="G30" s="83"/>
      <c r="H30" s="83"/>
      <c r="I30" s="83"/>
      <c r="J30" s="84"/>
    </row>
    <row r="31" spans="2:10" ht="15" customHeight="1" x14ac:dyDescent="0.15">
      <c r="B31" s="190"/>
      <c r="C31" s="192"/>
      <c r="D31" s="80" t="s">
        <v>71</v>
      </c>
      <c r="E31" s="80"/>
      <c r="F31" s="80"/>
      <c r="G31" s="80"/>
      <c r="H31" s="80"/>
      <c r="I31" s="80"/>
      <c r="J31" s="81"/>
    </row>
    <row r="32" spans="2:10" ht="15" customHeight="1" x14ac:dyDescent="0.15">
      <c r="B32" s="189" t="s">
        <v>23</v>
      </c>
      <c r="C32" s="191" t="s">
        <v>11</v>
      </c>
      <c r="D32" s="77" t="s">
        <v>182</v>
      </c>
      <c r="E32" s="77"/>
      <c r="F32" s="77"/>
      <c r="G32" s="77"/>
      <c r="H32" s="77"/>
      <c r="I32" s="77"/>
      <c r="J32" s="78"/>
    </row>
    <row r="33" spans="2:10" ht="15" customHeight="1" x14ac:dyDescent="0.15">
      <c r="B33" s="190"/>
      <c r="C33" s="192"/>
      <c r="D33" s="79" t="s">
        <v>137</v>
      </c>
      <c r="E33" s="80"/>
      <c r="F33" s="80"/>
      <c r="G33" s="80"/>
      <c r="H33" s="80"/>
      <c r="I33" s="80"/>
      <c r="J33" s="81"/>
    </row>
    <row r="34" spans="2:10" ht="15" customHeight="1" x14ac:dyDescent="0.15">
      <c r="B34" s="176"/>
      <c r="C34" s="29"/>
      <c r="D34" s="83"/>
      <c r="E34" s="83"/>
      <c r="F34" s="83"/>
      <c r="G34" s="83"/>
      <c r="H34" s="83"/>
      <c r="I34" s="83"/>
      <c r="J34" s="83"/>
    </row>
    <row r="35" spans="2:10" ht="15" customHeight="1" x14ac:dyDescent="0.15"/>
    <row r="36" spans="2:10" ht="15" customHeight="1" x14ac:dyDescent="0.15">
      <c r="B36" s="63" t="s">
        <v>204</v>
      </c>
    </row>
    <row r="37" spans="2:10" ht="9.9499999999999993" customHeight="1" x14ac:dyDescent="0.15"/>
    <row r="38" spans="2:10" ht="15" customHeight="1" x14ac:dyDescent="0.15">
      <c r="B38" s="172" t="s">
        <v>72</v>
      </c>
    </row>
    <row r="39" spans="2:10" ht="8.1" customHeight="1" x14ac:dyDescent="0.15"/>
    <row r="40" spans="2:10" ht="12" customHeight="1" x14ac:dyDescent="0.15">
      <c r="B40" s="177" t="s">
        <v>150</v>
      </c>
    </row>
    <row r="41" spans="2:10" x14ac:dyDescent="0.15">
      <c r="B41" s="86"/>
      <c r="C41" s="87" t="s">
        <v>151</v>
      </c>
      <c r="D41" s="87"/>
      <c r="E41" s="87"/>
      <c r="F41" s="88"/>
      <c r="G41" s="88"/>
      <c r="H41" s="88"/>
      <c r="I41" s="88"/>
    </row>
    <row r="42" spans="2:10" x14ac:dyDescent="0.15">
      <c r="B42" s="86"/>
      <c r="C42" s="87" t="s">
        <v>99</v>
      </c>
      <c r="D42" s="87"/>
      <c r="E42" s="87"/>
      <c r="F42" s="88"/>
      <c r="G42" s="88"/>
      <c r="H42" s="88"/>
      <c r="I42" s="88"/>
    </row>
    <row r="43" spans="2:10" x14ac:dyDescent="0.15">
      <c r="B43" s="86"/>
      <c r="C43" s="87" t="s">
        <v>100</v>
      </c>
      <c r="D43" s="87"/>
      <c r="E43" s="87"/>
      <c r="F43" s="88"/>
      <c r="G43" s="88"/>
      <c r="H43" s="88"/>
      <c r="I43" s="88"/>
    </row>
    <row r="44" spans="2:10" x14ac:dyDescent="0.15">
      <c r="B44" s="86"/>
      <c r="C44" s="87" t="s">
        <v>148</v>
      </c>
      <c r="D44" s="87"/>
      <c r="E44" s="87"/>
      <c r="F44" s="88"/>
      <c r="G44" s="88"/>
      <c r="H44" s="88"/>
      <c r="I44" s="88"/>
    </row>
    <row r="45" spans="2:10" x14ac:dyDescent="0.15">
      <c r="B45" s="86"/>
      <c r="C45" s="87" t="s">
        <v>205</v>
      </c>
      <c r="D45" s="87"/>
      <c r="E45" s="87"/>
      <c r="F45" s="88"/>
      <c r="G45" s="88"/>
      <c r="H45" s="88"/>
      <c r="I45" s="88"/>
    </row>
    <row r="46" spans="2:10" x14ac:dyDescent="0.15">
      <c r="B46" s="178" t="s">
        <v>162</v>
      </c>
      <c r="C46" s="87"/>
      <c r="D46" s="87"/>
      <c r="E46" s="87"/>
      <c r="F46" s="88"/>
      <c r="G46" s="88"/>
      <c r="H46" s="88"/>
      <c r="I46" s="88"/>
    </row>
    <row r="47" spans="2:10" x14ac:dyDescent="0.15">
      <c r="B47" s="86"/>
      <c r="C47" s="87" t="s">
        <v>158</v>
      </c>
      <c r="D47" s="87"/>
      <c r="E47" s="87"/>
      <c r="F47" s="88"/>
      <c r="G47" s="88"/>
      <c r="H47" s="88"/>
      <c r="I47" s="88"/>
    </row>
    <row r="48" spans="2:10" x14ac:dyDescent="0.15">
      <c r="B48" s="178" t="s">
        <v>228</v>
      </c>
      <c r="C48" s="87"/>
      <c r="D48" s="87"/>
      <c r="E48" s="87"/>
      <c r="F48" s="88"/>
      <c r="G48" s="88"/>
      <c r="H48" s="88"/>
      <c r="I48" s="88"/>
    </row>
    <row r="49" spans="2:9" x14ac:dyDescent="0.15">
      <c r="B49" s="86"/>
      <c r="C49" s="87" t="s">
        <v>197</v>
      </c>
      <c r="D49" s="87"/>
      <c r="E49" s="87"/>
      <c r="F49" s="88"/>
      <c r="G49" s="88"/>
      <c r="H49" s="88"/>
      <c r="I49" s="88"/>
    </row>
    <row r="50" spans="2:9" ht="12" customHeight="1" x14ac:dyDescent="0.15">
      <c r="B50" s="179" t="s">
        <v>152</v>
      </c>
      <c r="C50" s="87"/>
      <c r="D50" s="87"/>
      <c r="E50" s="87"/>
      <c r="F50" s="88"/>
      <c r="G50" s="88"/>
      <c r="H50" s="88"/>
      <c r="I50" s="88"/>
    </row>
    <row r="51" spans="2:9" ht="12" customHeight="1" x14ac:dyDescent="0.15">
      <c r="B51" s="89"/>
      <c r="C51" s="87" t="s">
        <v>153</v>
      </c>
      <c r="D51" s="87"/>
      <c r="E51" s="87"/>
      <c r="F51" s="88"/>
      <c r="G51" s="88"/>
      <c r="H51" s="88"/>
      <c r="I51" s="88"/>
    </row>
    <row r="52" spans="2:9" ht="5.0999999999999996" customHeight="1" x14ac:dyDescent="0.15">
      <c r="B52" s="89"/>
      <c r="C52" s="87"/>
      <c r="D52" s="87"/>
      <c r="E52" s="87"/>
      <c r="F52" s="88"/>
      <c r="G52" s="88"/>
      <c r="H52" s="88"/>
      <c r="I52" s="88"/>
    </row>
    <row r="53" spans="2:9" x14ac:dyDescent="0.15">
      <c r="B53" s="89" t="s">
        <v>146</v>
      </c>
      <c r="C53" s="87" t="s">
        <v>229</v>
      </c>
      <c r="D53" s="87"/>
      <c r="E53" s="87"/>
      <c r="F53" s="88"/>
      <c r="G53" s="88"/>
      <c r="H53" s="88"/>
      <c r="I53" s="88"/>
    </row>
    <row r="54" spans="2:9" x14ac:dyDescent="0.15">
      <c r="B54" s="89" t="s">
        <v>147</v>
      </c>
      <c r="C54" s="87" t="s">
        <v>230</v>
      </c>
      <c r="D54" s="87"/>
      <c r="E54" s="87"/>
      <c r="F54" s="88"/>
      <c r="G54" s="88"/>
      <c r="H54" s="88"/>
      <c r="I54" s="88"/>
    </row>
    <row r="55" spans="2:9" ht="9.9499999999999993" customHeight="1" x14ac:dyDescent="0.15">
      <c r="B55" s="87"/>
      <c r="C55" s="87"/>
      <c r="D55" s="87"/>
      <c r="E55" s="87"/>
    </row>
    <row r="56" spans="2:9" ht="13.5" x14ac:dyDescent="0.15">
      <c r="B56" s="173" t="s">
        <v>73</v>
      </c>
      <c r="C56" s="87"/>
      <c r="D56" s="87"/>
      <c r="E56" s="87"/>
    </row>
    <row r="57" spans="2:9" ht="8.1" customHeight="1" x14ac:dyDescent="0.15">
      <c r="B57" s="87"/>
      <c r="C57" s="87"/>
      <c r="D57" s="87"/>
      <c r="E57" s="87"/>
    </row>
    <row r="58" spans="2:9" x14ac:dyDescent="0.15">
      <c r="B58" s="171" t="s">
        <v>74</v>
      </c>
      <c r="C58" s="87"/>
      <c r="D58" s="87"/>
      <c r="E58" s="87"/>
    </row>
    <row r="59" spans="2:9" x14ac:dyDescent="0.15">
      <c r="B59" s="180" t="s">
        <v>154</v>
      </c>
      <c r="C59" s="87"/>
      <c r="D59" s="87"/>
      <c r="E59" s="87"/>
    </row>
    <row r="60" spans="2:9" x14ac:dyDescent="0.15">
      <c r="B60" s="89"/>
      <c r="C60" s="87" t="s">
        <v>184</v>
      </c>
      <c r="D60" s="87"/>
      <c r="E60" s="87"/>
    </row>
    <row r="61" spans="2:9" x14ac:dyDescent="0.15">
      <c r="B61" s="90"/>
      <c r="C61" s="87" t="s">
        <v>206</v>
      </c>
      <c r="D61" s="87"/>
      <c r="E61" s="87"/>
    </row>
    <row r="62" spans="2:9" x14ac:dyDescent="0.15">
      <c r="B62" s="180" t="s">
        <v>155</v>
      </c>
      <c r="C62" s="87"/>
      <c r="D62" s="87"/>
      <c r="E62" s="87"/>
    </row>
    <row r="63" spans="2:9" x14ac:dyDescent="0.15">
      <c r="B63" s="89"/>
      <c r="C63" s="87" t="s">
        <v>185</v>
      </c>
      <c r="D63" s="87"/>
      <c r="E63" s="87"/>
    </row>
    <row r="64" spans="2:9" x14ac:dyDescent="0.15">
      <c r="B64" s="179" t="s">
        <v>156</v>
      </c>
      <c r="C64" s="87"/>
      <c r="D64" s="87"/>
      <c r="E64" s="87"/>
    </row>
    <row r="65" spans="2:7" x14ac:dyDescent="0.15">
      <c r="B65" s="89"/>
      <c r="C65" s="87" t="s">
        <v>157</v>
      </c>
      <c r="D65" s="87"/>
      <c r="E65" s="87"/>
    </row>
    <row r="66" spans="2:7" ht="5.0999999999999996" customHeight="1" x14ac:dyDescent="0.15">
      <c r="B66" s="89"/>
      <c r="C66" s="87"/>
      <c r="D66" s="87"/>
      <c r="E66" s="87"/>
    </row>
    <row r="67" spans="2:7" ht="12" customHeight="1" x14ac:dyDescent="0.15">
      <c r="B67" s="86" t="s">
        <v>147</v>
      </c>
      <c r="C67" s="87" t="s">
        <v>198</v>
      </c>
      <c r="D67" s="87"/>
      <c r="E67" s="87"/>
      <c r="F67" s="88"/>
      <c r="G67" s="88"/>
    </row>
    <row r="68" spans="2:7" x14ac:dyDescent="0.15">
      <c r="B68" s="86" t="s">
        <v>147</v>
      </c>
      <c r="C68" s="87" t="s">
        <v>143</v>
      </c>
      <c r="D68" s="87"/>
      <c r="E68" s="87"/>
      <c r="F68" s="88"/>
      <c r="G68" s="88"/>
    </row>
    <row r="69" spans="2:7" x14ac:dyDescent="0.15">
      <c r="B69" s="86" t="s">
        <v>147</v>
      </c>
      <c r="C69" s="87" t="s">
        <v>163</v>
      </c>
      <c r="D69" s="87"/>
      <c r="E69" s="87"/>
      <c r="F69" s="88"/>
      <c r="G69" s="88"/>
    </row>
    <row r="70" spans="2:7" x14ac:dyDescent="0.15">
      <c r="B70" s="86" t="s">
        <v>147</v>
      </c>
      <c r="C70" s="87" t="s">
        <v>141</v>
      </c>
      <c r="D70" s="87"/>
      <c r="E70" s="87"/>
      <c r="F70" s="88"/>
      <c r="G70" s="88"/>
    </row>
    <row r="71" spans="2:7" x14ac:dyDescent="0.15">
      <c r="B71" s="86"/>
      <c r="C71" s="87" t="s">
        <v>142</v>
      </c>
      <c r="D71" s="87"/>
      <c r="E71" s="87"/>
      <c r="F71" s="88"/>
      <c r="G71" s="88"/>
    </row>
    <row r="72" spans="2:7" x14ac:dyDescent="0.15">
      <c r="B72" s="86" t="s">
        <v>147</v>
      </c>
      <c r="C72" s="87" t="s">
        <v>200</v>
      </c>
      <c r="D72" s="87"/>
      <c r="E72" s="87"/>
      <c r="F72" s="88"/>
      <c r="G72" s="88"/>
    </row>
    <row r="73" spans="2:7" ht="8.1" customHeight="1" x14ac:dyDescent="0.15">
      <c r="B73" s="86"/>
      <c r="C73" s="87"/>
      <c r="D73" s="87"/>
      <c r="E73" s="87"/>
      <c r="F73" s="88"/>
      <c r="G73" s="88"/>
    </row>
    <row r="74" spans="2:7" x14ac:dyDescent="0.15">
      <c r="B74" s="171" t="s">
        <v>75</v>
      </c>
      <c r="C74" s="87"/>
      <c r="D74" s="87"/>
      <c r="E74" s="87"/>
    </row>
    <row r="75" spans="2:7" ht="12" customHeight="1" x14ac:dyDescent="0.15">
      <c r="B75" s="86" t="s">
        <v>146</v>
      </c>
      <c r="C75" s="87" t="s">
        <v>199</v>
      </c>
      <c r="D75" s="87"/>
      <c r="E75" s="87"/>
    </row>
    <row r="76" spans="2:7" x14ac:dyDescent="0.15">
      <c r="B76" s="89" t="s">
        <v>146</v>
      </c>
      <c r="C76" s="87" t="s">
        <v>200</v>
      </c>
      <c r="D76" s="87"/>
      <c r="E76" s="87"/>
    </row>
    <row r="77" spans="2:7" ht="8.1" customHeight="1" x14ac:dyDescent="0.15">
      <c r="B77" s="89"/>
      <c r="C77" s="87"/>
      <c r="D77" s="87"/>
      <c r="E77" s="87"/>
    </row>
    <row r="78" spans="2:7" x14ac:dyDescent="0.15">
      <c r="B78" s="171" t="s">
        <v>101</v>
      </c>
      <c r="C78" s="87"/>
      <c r="D78" s="87"/>
      <c r="E78" s="87"/>
    </row>
    <row r="79" spans="2:7" x14ac:dyDescent="0.15">
      <c r="B79" s="90"/>
      <c r="C79" s="87" t="s">
        <v>186</v>
      </c>
      <c r="D79" s="87"/>
      <c r="E79" s="87"/>
    </row>
    <row r="80" spans="2:7" x14ac:dyDescent="0.15">
      <c r="B80" s="90"/>
      <c r="C80" s="87" t="s">
        <v>149</v>
      </c>
      <c r="D80" s="87"/>
      <c r="E80" s="87"/>
    </row>
    <row r="81" spans="2:9" ht="5.0999999999999996" customHeight="1" x14ac:dyDescent="0.15">
      <c r="B81" s="90"/>
      <c r="C81" s="87"/>
      <c r="D81" s="87"/>
      <c r="E81" s="87"/>
    </row>
    <row r="82" spans="2:9" ht="12" customHeight="1" x14ac:dyDescent="0.15">
      <c r="B82" s="86" t="s">
        <v>146</v>
      </c>
      <c r="C82" s="87" t="s">
        <v>187</v>
      </c>
      <c r="D82" s="87"/>
      <c r="E82" s="87"/>
    </row>
    <row r="83" spans="2:9" x14ac:dyDescent="0.15">
      <c r="B83" s="89" t="s">
        <v>146</v>
      </c>
      <c r="C83" s="87" t="s">
        <v>76</v>
      </c>
      <c r="D83" s="87"/>
      <c r="E83" s="87"/>
    </row>
    <row r="84" spans="2:9" x14ac:dyDescent="0.15">
      <c r="B84" s="89" t="s">
        <v>146</v>
      </c>
      <c r="C84" s="87" t="s">
        <v>77</v>
      </c>
      <c r="D84" s="87"/>
      <c r="E84" s="87"/>
    </row>
    <row r="85" spans="2:9" x14ac:dyDescent="0.15">
      <c r="B85" s="89" t="s">
        <v>146</v>
      </c>
      <c r="C85" s="87" t="s">
        <v>201</v>
      </c>
      <c r="D85" s="87"/>
      <c r="E85" s="87"/>
    </row>
    <row r="86" spans="2:9" ht="9.9499999999999993" customHeight="1" x14ac:dyDescent="0.15">
      <c r="B86" s="73"/>
      <c r="I86" s="91"/>
    </row>
    <row r="87" spans="2:9" ht="13.5" x14ac:dyDescent="0.15">
      <c r="B87" s="172" t="s">
        <v>80</v>
      </c>
    </row>
    <row r="88" spans="2:9" ht="8.1" customHeight="1" x14ac:dyDescent="0.15"/>
    <row r="89" spans="2:9" x14ac:dyDescent="0.15">
      <c r="B89" s="73" t="s">
        <v>146</v>
      </c>
      <c r="C89" s="46" t="s">
        <v>107</v>
      </c>
    </row>
    <row r="90" spans="2:9" x14ac:dyDescent="0.15">
      <c r="B90" s="73" t="s">
        <v>146</v>
      </c>
      <c r="C90" s="46" t="s">
        <v>106</v>
      </c>
    </row>
    <row r="91" spans="2:9" x14ac:dyDescent="0.15">
      <c r="B91" s="73" t="s">
        <v>146</v>
      </c>
      <c r="C91" s="46" t="s">
        <v>81</v>
      </c>
    </row>
    <row r="92" spans="2:9" x14ac:dyDescent="0.15">
      <c r="B92" s="73" t="s">
        <v>146</v>
      </c>
      <c r="C92" s="46" t="s">
        <v>202</v>
      </c>
    </row>
    <row r="93" spans="2:9" x14ac:dyDescent="0.15">
      <c r="B93" s="73" t="s">
        <v>146</v>
      </c>
      <c r="C93" s="46" t="s">
        <v>82</v>
      </c>
    </row>
    <row r="130" spans="9:9" x14ac:dyDescent="0.15">
      <c r="I130" s="1"/>
    </row>
  </sheetData>
  <sheetProtection algorithmName="SHA-512" hashValue="bqIw1AHkPug8FnPqkiWydFT0eXkoix2MZ93MhPUoDco2YDrAFQvtdbGcPuzf7ez+GCP+cWp1HjYuO+zRLWJ3ZA==" saltValue="/pOam1dUgy97jDUeAWpwrQ==" spinCount="100000" sheet="1" objects="1" scenarios="1"/>
  <mergeCells count="10">
    <mergeCell ref="B32:B33"/>
    <mergeCell ref="C32:C33"/>
    <mergeCell ref="B29:B31"/>
    <mergeCell ref="C29:C31"/>
    <mergeCell ref="C11:C17"/>
    <mergeCell ref="B11:B17"/>
    <mergeCell ref="C21:C23"/>
    <mergeCell ref="B21:B23"/>
    <mergeCell ref="C24:C26"/>
    <mergeCell ref="B24:B26"/>
  </mergeCells>
  <phoneticPr fontId="1"/>
  <pageMargins left="0.19685039370078741" right="0.19685039370078741" top="0.35433070866141736" bottom="0.35433070866141736" header="0.31496062992125984" footer="0.31496062992125984"/>
  <pageSetup paperSize="9" orientation="portrait" r:id="rId1"/>
  <headerFooter>
    <oddFooter>&amp;R(2021/04/01新潟市民病院）</oddFooter>
  </headerFooter>
  <rowBreaks count="1" manualBreakCount="1">
    <brk id="55"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1"/>
  <dimension ref="A1:M41"/>
  <sheetViews>
    <sheetView topLeftCell="A19" zoomScaleNormal="100" workbookViewId="0">
      <selection activeCell="I48" sqref="I48"/>
    </sheetView>
  </sheetViews>
  <sheetFormatPr defaultRowHeight="11.25" x14ac:dyDescent="0.15"/>
  <cols>
    <col min="1" max="1" width="2.625" style="1" customWidth="1"/>
    <col min="2" max="2" width="22.625" style="1" customWidth="1"/>
    <col min="3" max="4" width="3.625" style="1" customWidth="1"/>
    <col min="5" max="5" width="15.625" style="1" customWidth="1"/>
    <col min="6" max="6" width="3.625" style="1" customWidth="1"/>
    <col min="7" max="7" width="15.625" style="1" customWidth="1"/>
    <col min="8" max="8" width="3.625" style="1" customWidth="1"/>
    <col min="9" max="9" width="15.625" style="1" customWidth="1"/>
    <col min="10" max="10" width="12.625" style="1" customWidth="1"/>
    <col min="11" max="11" width="2.625" style="1" customWidth="1"/>
    <col min="12" max="12" width="3.625" style="67" customWidth="1"/>
    <col min="13" max="16384" width="9" style="1"/>
  </cols>
  <sheetData>
    <row r="1" spans="1:13" ht="15" customHeight="1" x14ac:dyDescent="0.15">
      <c r="B1" s="1" t="s">
        <v>180</v>
      </c>
      <c r="C1" s="33"/>
      <c r="D1" s="33"/>
      <c r="E1" s="34"/>
      <c r="F1" s="34"/>
      <c r="G1" s="106"/>
      <c r="H1" s="35"/>
      <c r="I1" s="38" t="s">
        <v>29</v>
      </c>
      <c r="J1" s="138"/>
      <c r="K1" s="29"/>
    </row>
    <row r="2" spans="1:13" ht="18" customHeight="1" x14ac:dyDescent="0.15">
      <c r="C2" s="31"/>
      <c r="D2" s="31"/>
      <c r="E2" s="206" t="s">
        <v>32</v>
      </c>
      <c r="F2" s="206"/>
      <c r="G2" s="207"/>
      <c r="H2" s="95"/>
      <c r="I2" s="19"/>
      <c r="J2" s="28"/>
      <c r="K2" s="29"/>
    </row>
    <row r="3" spans="1:13" ht="11.25" customHeight="1" x14ac:dyDescent="0.15">
      <c r="C3" s="31"/>
      <c r="D3" s="31"/>
      <c r="E3" s="32"/>
      <c r="F3" s="32"/>
      <c r="G3" s="29"/>
      <c r="H3" s="29"/>
      <c r="I3" s="19"/>
      <c r="J3" s="28"/>
      <c r="K3" s="29"/>
    </row>
    <row r="4" spans="1:13" ht="13.5" customHeight="1" x14ac:dyDescent="0.15">
      <c r="B4" s="219" t="s">
        <v>210</v>
      </c>
      <c r="C4" s="221" t="s">
        <v>88</v>
      </c>
      <c r="D4" s="222"/>
      <c r="E4" s="223" t="s">
        <v>90</v>
      </c>
      <c r="F4" s="224"/>
      <c r="G4" s="225"/>
      <c r="H4" s="226"/>
      <c r="I4" s="204" t="s">
        <v>35</v>
      </c>
      <c r="K4" s="29"/>
      <c r="M4" s="69"/>
    </row>
    <row r="5" spans="1:13" ht="13.5" x14ac:dyDescent="0.15">
      <c r="B5" s="220"/>
      <c r="C5" s="227" t="s">
        <v>89</v>
      </c>
      <c r="D5" s="228"/>
      <c r="E5" s="223" t="s">
        <v>91</v>
      </c>
      <c r="F5" s="224"/>
      <c r="G5" s="229" t="s">
        <v>34</v>
      </c>
      <c r="H5" s="226"/>
      <c r="I5" s="192"/>
      <c r="K5" s="29"/>
    </row>
    <row r="6" spans="1:13" ht="18" customHeight="1" x14ac:dyDescent="0.15">
      <c r="B6" s="136"/>
      <c r="C6" s="217"/>
      <c r="D6" s="218"/>
      <c r="E6" s="208"/>
      <c r="F6" s="209"/>
      <c r="G6" s="210"/>
      <c r="H6" s="211"/>
      <c r="I6" s="137" t="s">
        <v>62</v>
      </c>
      <c r="K6" s="29"/>
    </row>
    <row r="7" spans="1:13" ht="11.25" customHeight="1" x14ac:dyDescent="0.15">
      <c r="E7" s="36"/>
      <c r="F7" s="36"/>
      <c r="G7" s="36"/>
      <c r="H7" s="36"/>
      <c r="I7" s="36"/>
      <c r="J7" s="37"/>
      <c r="K7" s="29"/>
    </row>
    <row r="8" spans="1:13" ht="18" customHeight="1" x14ac:dyDescent="0.15">
      <c r="B8" s="40" t="s">
        <v>26</v>
      </c>
    </row>
    <row r="9" spans="1:13" x14ac:dyDescent="0.15">
      <c r="B9" s="25" t="s">
        <v>223</v>
      </c>
    </row>
    <row r="10" spans="1:13" ht="12.95" customHeight="1" x14ac:dyDescent="0.15">
      <c r="A10" s="2"/>
      <c r="B10" s="204" t="s">
        <v>5</v>
      </c>
      <c r="C10" s="205" t="s">
        <v>0</v>
      </c>
      <c r="D10" s="212" t="s">
        <v>6</v>
      </c>
      <c r="E10" s="213"/>
      <c r="F10" s="214" t="s">
        <v>7</v>
      </c>
      <c r="G10" s="213"/>
      <c r="H10" s="215" t="s">
        <v>8</v>
      </c>
      <c r="I10" s="216"/>
      <c r="J10" s="204" t="s">
        <v>1</v>
      </c>
    </row>
    <row r="11" spans="1:13" ht="12.95" customHeight="1" x14ac:dyDescent="0.15">
      <c r="A11" s="6"/>
      <c r="B11" s="192"/>
      <c r="C11" s="192"/>
      <c r="D11" s="108"/>
      <c r="E11" s="109">
        <v>1</v>
      </c>
      <c r="F11" s="104"/>
      <c r="G11" s="98">
        <v>3</v>
      </c>
      <c r="H11" s="104"/>
      <c r="I11" s="7">
        <v>5</v>
      </c>
      <c r="J11" s="192"/>
    </row>
    <row r="12" spans="1:13" ht="80.099999999999994" customHeight="1" x14ac:dyDescent="0.15">
      <c r="A12" s="20" t="s">
        <v>13</v>
      </c>
      <c r="B12" s="9" t="s">
        <v>109</v>
      </c>
      <c r="C12" s="13">
        <v>2</v>
      </c>
      <c r="D12" s="139" t="b">
        <v>0</v>
      </c>
      <c r="E12" s="165" t="s">
        <v>108</v>
      </c>
      <c r="F12" s="141" t="b">
        <v>0</v>
      </c>
      <c r="G12" s="166" t="s">
        <v>165</v>
      </c>
      <c r="H12" s="145" t="b">
        <v>0</v>
      </c>
      <c r="I12" s="96" t="s">
        <v>110</v>
      </c>
      <c r="J12" s="16">
        <f ca="1">SUMIF(D12:I12,TRUE,E11:I11)*C12</f>
        <v>0</v>
      </c>
    </row>
    <row r="13" spans="1:13" ht="18" customHeight="1" x14ac:dyDescent="0.15">
      <c r="A13" s="10" t="s">
        <v>14</v>
      </c>
      <c r="B13" s="11" t="s">
        <v>104</v>
      </c>
      <c r="C13" s="14">
        <v>1</v>
      </c>
      <c r="D13" s="48" t="b">
        <v>0</v>
      </c>
      <c r="E13" s="167" t="s">
        <v>111</v>
      </c>
      <c r="F13" s="143" t="b">
        <v>0</v>
      </c>
      <c r="G13" s="101" t="s">
        <v>105</v>
      </c>
      <c r="H13" s="146" t="b">
        <v>0</v>
      </c>
      <c r="I13" s="118" t="s">
        <v>112</v>
      </c>
      <c r="J13" s="14">
        <f ca="1">SUMIF(D13:I13,TRUE,E11:I11)*C13</f>
        <v>0</v>
      </c>
    </row>
    <row r="14" spans="1:13" ht="18" customHeight="1" x14ac:dyDescent="0.15">
      <c r="A14" s="10" t="s">
        <v>15</v>
      </c>
      <c r="B14" s="11" t="s">
        <v>65</v>
      </c>
      <c r="C14" s="14">
        <v>1</v>
      </c>
      <c r="D14" s="140" t="b">
        <v>0</v>
      </c>
      <c r="E14" s="110" t="s">
        <v>94</v>
      </c>
      <c r="F14" s="142" t="b">
        <v>0</v>
      </c>
      <c r="G14" s="101" t="s">
        <v>95</v>
      </c>
      <c r="H14" s="146" t="b">
        <v>0</v>
      </c>
      <c r="I14" s="102" t="s">
        <v>96</v>
      </c>
      <c r="J14" s="14">
        <f ca="1">SUMIF(D14:I14,TRUE,E11:I11)*C14</f>
        <v>0</v>
      </c>
    </row>
    <row r="15" spans="1:13" ht="18" customHeight="1" x14ac:dyDescent="0.15">
      <c r="A15" s="10" t="s">
        <v>16</v>
      </c>
      <c r="B15" s="11" t="s">
        <v>2</v>
      </c>
      <c r="C15" s="14">
        <v>2</v>
      </c>
      <c r="D15" s="140" t="b">
        <v>0</v>
      </c>
      <c r="E15" s="110" t="s">
        <v>113</v>
      </c>
      <c r="F15" s="142" t="b">
        <v>0</v>
      </c>
      <c r="G15" s="101" t="s">
        <v>114</v>
      </c>
      <c r="H15" s="146" t="b">
        <v>0</v>
      </c>
      <c r="I15" s="102" t="s">
        <v>174</v>
      </c>
      <c r="J15" s="14">
        <f ca="1">SUMIF(D15:I15,TRUE,E11:I11)*C15</f>
        <v>0</v>
      </c>
    </row>
    <row r="16" spans="1:13" ht="39.950000000000003" customHeight="1" x14ac:dyDescent="0.15">
      <c r="A16" s="10" t="s">
        <v>17</v>
      </c>
      <c r="B16" s="12" t="s">
        <v>166</v>
      </c>
      <c r="C16" s="14">
        <v>1</v>
      </c>
      <c r="D16" s="140" t="b">
        <v>0</v>
      </c>
      <c r="E16" s="110" t="s">
        <v>214</v>
      </c>
      <c r="F16" s="142" t="b">
        <v>0</v>
      </c>
      <c r="G16" s="101" t="s">
        <v>212</v>
      </c>
      <c r="H16" s="146" t="b">
        <v>0</v>
      </c>
      <c r="I16" s="102" t="s">
        <v>215</v>
      </c>
      <c r="J16" s="14">
        <f ca="1">SUMIF(D16:I16,TRUE,E11:I11)*C16</f>
        <v>0</v>
      </c>
    </row>
    <row r="17" spans="1:10" ht="39.950000000000003" customHeight="1" x14ac:dyDescent="0.15">
      <c r="A17" s="10" t="s">
        <v>18</v>
      </c>
      <c r="B17" s="12" t="s">
        <v>167</v>
      </c>
      <c r="C17" s="14">
        <v>1</v>
      </c>
      <c r="D17" s="140" t="b">
        <v>0</v>
      </c>
      <c r="E17" s="110" t="s">
        <v>213</v>
      </c>
      <c r="F17" s="142" t="b">
        <v>0</v>
      </c>
      <c r="G17" s="101" t="s">
        <v>114</v>
      </c>
      <c r="H17" s="146" t="b">
        <v>0</v>
      </c>
      <c r="I17" s="102" t="s">
        <v>174</v>
      </c>
      <c r="J17" s="14">
        <f ca="1">SUMIF(D17:I17,TRUE,E11:I11)*C17</f>
        <v>0</v>
      </c>
    </row>
    <row r="18" spans="1:10" ht="18" customHeight="1" x14ac:dyDescent="0.15">
      <c r="A18" s="10" t="s">
        <v>19</v>
      </c>
      <c r="B18" s="11" t="s">
        <v>121</v>
      </c>
      <c r="C18" s="14">
        <v>10</v>
      </c>
      <c r="D18" s="140" t="b">
        <v>0</v>
      </c>
      <c r="E18" s="167" t="s">
        <v>85</v>
      </c>
      <c r="F18" s="124"/>
      <c r="G18" s="113" t="s">
        <v>127</v>
      </c>
      <c r="H18" s="147" t="b">
        <v>0</v>
      </c>
      <c r="I18" s="168" t="s">
        <v>3</v>
      </c>
      <c r="J18" s="14">
        <f>SUMIF(D18,TRUE,E11)*C18</f>
        <v>0</v>
      </c>
    </row>
    <row r="19" spans="1:10" ht="39.950000000000003" customHeight="1" x14ac:dyDescent="0.15">
      <c r="A19" s="10" t="s">
        <v>125</v>
      </c>
      <c r="B19" s="12" t="s">
        <v>173</v>
      </c>
      <c r="C19" s="14">
        <v>10</v>
      </c>
      <c r="D19" s="140" t="b">
        <v>0</v>
      </c>
      <c r="E19" s="167" t="s">
        <v>123</v>
      </c>
      <c r="F19" s="143" t="b">
        <v>0</v>
      </c>
      <c r="G19" s="120" t="s">
        <v>124</v>
      </c>
      <c r="H19" s="147"/>
      <c r="I19" s="168" t="s">
        <v>3</v>
      </c>
      <c r="J19" s="14">
        <f ca="1">SUMIF(D19:G19,TRUE,E11:G11)*C19</f>
        <v>0</v>
      </c>
    </row>
    <row r="20" spans="1:10" ht="18" customHeight="1" x14ac:dyDescent="0.15">
      <c r="A20" s="10" t="s">
        <v>20</v>
      </c>
      <c r="B20" s="11" t="s">
        <v>4</v>
      </c>
      <c r="C20" s="14">
        <v>3</v>
      </c>
      <c r="D20" s="140" t="b">
        <v>0</v>
      </c>
      <c r="E20" s="110" t="s">
        <v>85</v>
      </c>
      <c r="F20" s="123"/>
      <c r="G20" s="99" t="s">
        <v>9</v>
      </c>
      <c r="H20" s="114"/>
      <c r="I20" s="70" t="s">
        <v>3</v>
      </c>
      <c r="J20" s="14">
        <f>SUMIF(D20:E20,TRUE,E11:I11)*C20</f>
        <v>0</v>
      </c>
    </row>
    <row r="21" spans="1:10" ht="18" customHeight="1" x14ac:dyDescent="0.15">
      <c r="A21" s="10" t="s">
        <v>218</v>
      </c>
      <c r="B21" s="11" t="s">
        <v>219</v>
      </c>
      <c r="C21" s="14">
        <v>1</v>
      </c>
      <c r="D21" s="140"/>
      <c r="E21" s="187" t="s">
        <v>3</v>
      </c>
      <c r="F21" s="123"/>
      <c r="G21" s="99" t="s">
        <v>3</v>
      </c>
      <c r="H21" s="114" t="b">
        <v>0</v>
      </c>
      <c r="I21" s="70" t="s">
        <v>220</v>
      </c>
      <c r="J21" s="14">
        <f>SUMIF(H21:I21,TRUE,E11:I11)*C21</f>
        <v>0</v>
      </c>
    </row>
    <row r="22" spans="1:10" ht="18" customHeight="1" x14ac:dyDescent="0.15">
      <c r="A22" s="10" t="s">
        <v>21</v>
      </c>
      <c r="B22" s="11" t="s">
        <v>172</v>
      </c>
      <c r="C22" s="14">
        <v>2</v>
      </c>
      <c r="D22" s="140" t="b">
        <v>0</v>
      </c>
      <c r="E22" s="110" t="s">
        <v>122</v>
      </c>
      <c r="F22" s="123"/>
      <c r="G22" s="99" t="s">
        <v>3</v>
      </c>
      <c r="H22" s="114" t="b">
        <v>0</v>
      </c>
      <c r="I22" s="70" t="s">
        <v>3</v>
      </c>
      <c r="J22" s="14">
        <f ca="1">SUMIF(D22:I22,TRUE,E11)*C22</f>
        <v>0</v>
      </c>
    </row>
    <row r="23" spans="1:10" ht="18" customHeight="1" x14ac:dyDescent="0.15">
      <c r="A23" s="10" t="s">
        <v>22</v>
      </c>
      <c r="B23" s="11" t="s">
        <v>63</v>
      </c>
      <c r="C23" s="14">
        <v>2</v>
      </c>
      <c r="D23" s="140" t="b">
        <v>0</v>
      </c>
      <c r="E23" s="111" t="s">
        <v>86</v>
      </c>
      <c r="F23" s="142" t="b">
        <v>0</v>
      </c>
      <c r="G23" s="120" t="s">
        <v>87</v>
      </c>
      <c r="H23" s="114"/>
      <c r="I23" s="70" t="s">
        <v>3</v>
      </c>
      <c r="J23" s="14">
        <f>SUMIF(D23:G23,TRUE,E11:I11)*C23</f>
        <v>0</v>
      </c>
    </row>
    <row r="24" spans="1:10" ht="18" customHeight="1" x14ac:dyDescent="0.15">
      <c r="A24" s="41" t="s">
        <v>23</v>
      </c>
      <c r="B24" s="42" t="s">
        <v>11</v>
      </c>
      <c r="C24" s="43">
        <v>1</v>
      </c>
      <c r="D24" s="107"/>
      <c r="E24" s="112" t="s">
        <v>64</v>
      </c>
      <c r="F24" s="144" t="b">
        <v>0</v>
      </c>
      <c r="G24" s="121" t="s">
        <v>85</v>
      </c>
      <c r="H24" s="115"/>
      <c r="I24" s="117" t="s">
        <v>3</v>
      </c>
      <c r="J24" s="14">
        <f>SUMIF(D24:G24,TRUE,E11:I11)*C24</f>
        <v>0</v>
      </c>
    </row>
    <row r="25" spans="1:10" ht="17.100000000000001" customHeight="1" x14ac:dyDescent="0.15">
      <c r="A25" s="2"/>
      <c r="B25" s="21" t="s">
        <v>12</v>
      </c>
      <c r="C25" s="21"/>
      <c r="D25" s="21"/>
      <c r="E25" s="21"/>
      <c r="F25" s="21"/>
      <c r="G25" s="21"/>
      <c r="H25" s="21"/>
      <c r="I25" s="26" t="s">
        <v>10</v>
      </c>
      <c r="J25" s="50">
        <f ca="1">SUM(J12:J24)</f>
        <v>0</v>
      </c>
    </row>
    <row r="26" spans="1:10" ht="17.100000000000001" customHeight="1" x14ac:dyDescent="0.15">
      <c r="A26" s="6"/>
      <c r="B26" s="5"/>
      <c r="C26" s="5"/>
      <c r="D26" s="5"/>
      <c r="E26" s="5"/>
      <c r="F26" s="5"/>
      <c r="G26" s="5"/>
      <c r="H26" s="5"/>
      <c r="I26" s="68" t="s">
        <v>189</v>
      </c>
      <c r="J26" s="130">
        <f ca="1">J25*6000*0.8</f>
        <v>0</v>
      </c>
    </row>
    <row r="27" spans="1:10" ht="11.25" customHeight="1" x14ac:dyDescent="0.15">
      <c r="A27" s="18"/>
      <c r="B27" s="18"/>
      <c r="C27" s="18"/>
      <c r="D27" s="18"/>
      <c r="E27" s="18"/>
      <c r="F27" s="18"/>
      <c r="G27" s="18"/>
      <c r="H27" s="18"/>
      <c r="I27" s="51"/>
      <c r="J27" s="126"/>
    </row>
    <row r="28" spans="1:10" ht="11.25" customHeight="1" x14ac:dyDescent="0.15">
      <c r="I28" s="15"/>
      <c r="J28" s="18"/>
    </row>
    <row r="29" spans="1:10" ht="18" customHeight="1" x14ac:dyDescent="0.15">
      <c r="B29" s="40" t="s">
        <v>27</v>
      </c>
      <c r="I29" s="15"/>
      <c r="J29" s="18"/>
    </row>
    <row r="30" spans="1:10" ht="12" customHeight="1" x14ac:dyDescent="0.15">
      <c r="B30" s="1" t="s">
        <v>222</v>
      </c>
      <c r="I30" s="15"/>
      <c r="J30" s="18"/>
    </row>
    <row r="31" spans="1:10" ht="12" customHeight="1" x14ac:dyDescent="0.15">
      <c r="B31" s="25" t="s">
        <v>31</v>
      </c>
    </row>
    <row r="32" spans="1:10" ht="12.95" customHeight="1" x14ac:dyDescent="0.15">
      <c r="A32" s="24"/>
      <c r="B32" s="204" t="s">
        <v>5</v>
      </c>
      <c r="C32" s="205" t="s">
        <v>0</v>
      </c>
      <c r="D32" s="122"/>
      <c r="E32" s="3" t="s">
        <v>6</v>
      </c>
      <c r="F32" s="103"/>
      <c r="G32" s="97" t="s">
        <v>7</v>
      </c>
      <c r="H32" s="116"/>
      <c r="I32" s="4" t="s">
        <v>8</v>
      </c>
      <c r="J32" s="204" t="s">
        <v>1</v>
      </c>
    </row>
    <row r="33" spans="1:10" ht="12.95" customHeight="1" x14ac:dyDescent="0.15">
      <c r="A33" s="8"/>
      <c r="B33" s="192"/>
      <c r="C33" s="192"/>
      <c r="D33" s="105"/>
      <c r="E33" s="7">
        <v>1</v>
      </c>
      <c r="F33" s="104"/>
      <c r="G33" s="98">
        <v>3</v>
      </c>
      <c r="H33" s="104"/>
      <c r="I33" s="7">
        <v>5</v>
      </c>
      <c r="J33" s="192"/>
    </row>
    <row r="34" spans="1:10" ht="18" customHeight="1" x14ac:dyDescent="0.15">
      <c r="A34" s="30" t="s">
        <v>24</v>
      </c>
      <c r="B34" s="11" t="s">
        <v>65</v>
      </c>
      <c r="C34" s="13">
        <v>1</v>
      </c>
      <c r="D34" s="148" t="b">
        <v>0</v>
      </c>
      <c r="E34" s="125" t="s">
        <v>94</v>
      </c>
      <c r="F34" s="142" t="b">
        <v>0</v>
      </c>
      <c r="G34" s="125" t="s">
        <v>95</v>
      </c>
      <c r="H34" s="146" t="b">
        <v>0</v>
      </c>
      <c r="I34" s="100" t="s">
        <v>96</v>
      </c>
      <c r="J34" s="17">
        <f ca="1">SUMIF(D34:I34,TRUE,E33:I33)*C34</f>
        <v>0</v>
      </c>
    </row>
    <row r="35" spans="1:10" ht="39.950000000000003" customHeight="1" x14ac:dyDescent="0.15">
      <c r="A35" s="10" t="s">
        <v>25</v>
      </c>
      <c r="B35" s="12" t="s">
        <v>177</v>
      </c>
      <c r="C35" s="14">
        <v>1</v>
      </c>
      <c r="D35" s="140" t="b">
        <v>0</v>
      </c>
      <c r="E35" s="110" t="s">
        <v>115</v>
      </c>
      <c r="F35" s="142" t="b">
        <v>0</v>
      </c>
      <c r="G35" s="101" t="s">
        <v>116</v>
      </c>
      <c r="H35" s="146" t="b">
        <v>0</v>
      </c>
      <c r="I35" s="102" t="s">
        <v>117</v>
      </c>
      <c r="J35" s="14">
        <f ca="1">SUMIF(D35:I35,TRUE,E33:I33)*C35</f>
        <v>0</v>
      </c>
    </row>
    <row r="36" spans="1:10" ht="39.950000000000003" customHeight="1" x14ac:dyDescent="0.15">
      <c r="A36" s="10" t="s">
        <v>221</v>
      </c>
      <c r="B36" s="12" t="s">
        <v>132</v>
      </c>
      <c r="C36" s="14">
        <v>1</v>
      </c>
      <c r="D36" s="140" t="b">
        <v>0</v>
      </c>
      <c r="E36" s="110" t="s">
        <v>118</v>
      </c>
      <c r="F36" s="142" t="b">
        <v>0</v>
      </c>
      <c r="G36" s="101" t="s">
        <v>119</v>
      </c>
      <c r="H36" s="146" t="b">
        <v>0</v>
      </c>
      <c r="I36" s="102" t="s">
        <v>120</v>
      </c>
      <c r="J36" s="14">
        <f ca="1">SUMIF(D36:I36,TRUE,E33:I33)*C36</f>
        <v>0</v>
      </c>
    </row>
    <row r="37" spans="1:10" ht="17.100000000000001" customHeight="1" x14ac:dyDescent="0.15">
      <c r="A37" s="27"/>
      <c r="B37" s="21" t="s">
        <v>12</v>
      </c>
      <c r="C37" s="21"/>
      <c r="D37" s="21"/>
      <c r="E37" s="21"/>
      <c r="F37" s="21"/>
      <c r="G37" s="21"/>
      <c r="H37" s="21"/>
      <c r="I37" s="22" t="s">
        <v>28</v>
      </c>
      <c r="J37" s="162">
        <f ca="1">SUM(J34:J36)</f>
        <v>0</v>
      </c>
    </row>
    <row r="38" spans="1:10" ht="17.100000000000001" customHeight="1" x14ac:dyDescent="0.15">
      <c r="A38" s="6"/>
      <c r="B38" s="5"/>
      <c r="C38" s="5"/>
      <c r="D38" s="5"/>
      <c r="E38" s="5"/>
      <c r="F38" s="129"/>
      <c r="G38" s="129"/>
      <c r="H38" s="129"/>
      <c r="I38" s="68" t="s">
        <v>190</v>
      </c>
      <c r="J38" s="130">
        <f ca="1">J37*6000*0.8</f>
        <v>0</v>
      </c>
    </row>
    <row r="39" spans="1:10" ht="11.25" customHeight="1" x14ac:dyDescent="0.15">
      <c r="A39" s="18"/>
      <c r="B39" s="18"/>
      <c r="C39" s="18"/>
      <c r="D39" s="18"/>
      <c r="E39" s="18"/>
      <c r="F39" s="18"/>
      <c r="G39" s="44"/>
      <c r="H39" s="44"/>
      <c r="I39" s="45"/>
      <c r="J39" s="29"/>
    </row>
    <row r="40" spans="1:10" ht="11.25" customHeight="1" x14ac:dyDescent="0.15"/>
    <row r="41" spans="1:10" ht="13.5" customHeight="1" x14ac:dyDescent="0.15">
      <c r="B41" s="46" t="s">
        <v>83</v>
      </c>
      <c r="C41" s="182" t="s">
        <v>84</v>
      </c>
      <c r="D41" s="71"/>
      <c r="E41" s="47"/>
      <c r="F41" s="47"/>
      <c r="G41" s="135"/>
      <c r="H41" s="93" t="s">
        <v>191</v>
      </c>
      <c r="I41" s="149" t="s">
        <v>30</v>
      </c>
      <c r="J41" s="18"/>
    </row>
  </sheetData>
  <sheetProtection algorithmName="SHA-512" hashValue="UqEAiaEJYMrVt4Tp2fLp7eQzSPfwZrXXP9z6hug9yfGjQ5cI9Heul3+zBHsGXV8WeRL1INAjVMxhd51RRn0B5g==" saltValue="QA4Y49C7u4ZDL97HX8zlDg==" spinCount="100000" sheet="1" objects="1" scenarios="1"/>
  <mergeCells count="20">
    <mergeCell ref="B4:B5"/>
    <mergeCell ref="C4:D4"/>
    <mergeCell ref="E4:H4"/>
    <mergeCell ref="C5:D5"/>
    <mergeCell ref="E5:F5"/>
    <mergeCell ref="G5:H5"/>
    <mergeCell ref="E2:G2"/>
    <mergeCell ref="E6:F6"/>
    <mergeCell ref="G6:H6"/>
    <mergeCell ref="D10:E10"/>
    <mergeCell ref="F10:G10"/>
    <mergeCell ref="H10:I10"/>
    <mergeCell ref="I4:I5"/>
    <mergeCell ref="C6:D6"/>
    <mergeCell ref="J32:J33"/>
    <mergeCell ref="B10:B11"/>
    <mergeCell ref="C10:C11"/>
    <mergeCell ref="J10:J11"/>
    <mergeCell ref="B32:B33"/>
    <mergeCell ref="C32:C33"/>
  </mergeCells>
  <phoneticPr fontId="1"/>
  <dataValidations count="1">
    <dataValidation type="list" allowBlank="1" showInputMessage="1" showErrorMessage="1" sqref="I6" xr:uid="{00000000-0002-0000-0100-000000000000}">
      <formula1>"新規,症例追加,期間延長"</formula1>
    </dataValidation>
  </dataValidations>
  <pageMargins left="0.23622047244094491" right="0.23622047244094491" top="0.35433070866141736" bottom="0.35433070866141736" header="0.31496062992125984" footer="0.31496062992125984"/>
  <pageSetup paperSize="9" orientation="portrait" r:id="rId1"/>
  <headerFooter>
    <oddFooter>&amp;R（2021/04/01新潟市民病院）</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xdr:col>
                    <xdr:colOff>9525</xdr:colOff>
                    <xdr:row>11</xdr:row>
                    <xdr:rowOff>381000</xdr:rowOff>
                  </from>
                  <to>
                    <xdr:col>3</xdr:col>
                    <xdr:colOff>257175</xdr:colOff>
                    <xdr:row>11</xdr:row>
                    <xdr:rowOff>600075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xdr:col>
                    <xdr:colOff>19050</xdr:colOff>
                    <xdr:row>11</xdr:row>
                    <xdr:rowOff>381000</xdr:rowOff>
                  </from>
                  <to>
                    <xdr:col>5</xdr:col>
                    <xdr:colOff>266700</xdr:colOff>
                    <xdr:row>11</xdr:row>
                    <xdr:rowOff>600075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7</xdr:col>
                    <xdr:colOff>19050</xdr:colOff>
                    <xdr:row>11</xdr:row>
                    <xdr:rowOff>381000</xdr:rowOff>
                  </from>
                  <to>
                    <xdr:col>7</xdr:col>
                    <xdr:colOff>266700</xdr:colOff>
                    <xdr:row>11</xdr:row>
                    <xdr:rowOff>600075</xdr:rowOff>
                  </to>
                </anchor>
              </controlPr>
            </control>
          </mc:Choice>
        </mc:AlternateContent>
        <mc:AlternateContent xmlns:mc="http://schemas.openxmlformats.org/markup-compatibility/2006">
          <mc:Choice Requires="x14">
            <control shapeId="1034" r:id="rId7" name="Check Box 10">
              <controlPr defaultSize="0" autoFill="0" autoLine="0" autoPict="0">
                <anchor moveWithCells="1">
                  <from>
                    <xdr:col>3</xdr:col>
                    <xdr:colOff>19050</xdr:colOff>
                    <xdr:row>13</xdr:row>
                    <xdr:rowOff>9525</xdr:rowOff>
                  </from>
                  <to>
                    <xdr:col>3</xdr:col>
                    <xdr:colOff>266700</xdr:colOff>
                    <xdr:row>14</xdr:row>
                    <xdr:rowOff>0</xdr:rowOff>
                  </to>
                </anchor>
              </controlPr>
            </control>
          </mc:Choice>
        </mc:AlternateContent>
        <mc:AlternateContent xmlns:mc="http://schemas.openxmlformats.org/markup-compatibility/2006">
          <mc:Choice Requires="x14">
            <control shapeId="1035" r:id="rId8" name="Check Box 11">
              <controlPr defaultSize="0" autoFill="0" autoLine="0" autoPict="0">
                <anchor moveWithCells="1">
                  <from>
                    <xdr:col>3</xdr:col>
                    <xdr:colOff>19050</xdr:colOff>
                    <xdr:row>14</xdr:row>
                    <xdr:rowOff>9525</xdr:rowOff>
                  </from>
                  <to>
                    <xdr:col>3</xdr:col>
                    <xdr:colOff>266700</xdr:colOff>
                    <xdr:row>15</xdr:row>
                    <xdr:rowOff>0</xdr:rowOff>
                  </to>
                </anchor>
              </controlPr>
            </control>
          </mc:Choice>
        </mc:AlternateContent>
        <mc:AlternateContent xmlns:mc="http://schemas.openxmlformats.org/markup-compatibility/2006">
          <mc:Choice Requires="x14">
            <control shapeId="1044" r:id="rId9" name="Check Box 20">
              <controlPr defaultSize="0" autoFill="0" autoLine="0" autoPict="0">
                <anchor moveWithCells="1">
                  <from>
                    <xdr:col>5</xdr:col>
                    <xdr:colOff>19050</xdr:colOff>
                    <xdr:row>13</xdr:row>
                    <xdr:rowOff>9525</xdr:rowOff>
                  </from>
                  <to>
                    <xdr:col>5</xdr:col>
                    <xdr:colOff>266700</xdr:colOff>
                    <xdr:row>14</xdr:row>
                    <xdr:rowOff>0</xdr:rowOff>
                  </to>
                </anchor>
              </controlPr>
            </control>
          </mc:Choice>
        </mc:AlternateContent>
        <mc:AlternateContent xmlns:mc="http://schemas.openxmlformats.org/markup-compatibility/2006">
          <mc:Choice Requires="x14">
            <control shapeId="1045" r:id="rId10" name="Check Box 21">
              <controlPr defaultSize="0" autoFill="0" autoLine="0" autoPict="0">
                <anchor moveWithCells="1">
                  <from>
                    <xdr:col>5</xdr:col>
                    <xdr:colOff>19050</xdr:colOff>
                    <xdr:row>14</xdr:row>
                    <xdr:rowOff>9525</xdr:rowOff>
                  </from>
                  <to>
                    <xdr:col>5</xdr:col>
                    <xdr:colOff>266700</xdr:colOff>
                    <xdr:row>15</xdr:row>
                    <xdr:rowOff>0</xdr:rowOff>
                  </to>
                </anchor>
              </controlPr>
            </control>
          </mc:Choice>
        </mc:AlternateContent>
        <mc:AlternateContent xmlns:mc="http://schemas.openxmlformats.org/markup-compatibility/2006">
          <mc:Choice Requires="x14">
            <control shapeId="1052" r:id="rId11" name="Check Box 28">
              <controlPr defaultSize="0" autoFill="0" autoLine="0" autoPict="0">
                <anchor moveWithCells="1">
                  <from>
                    <xdr:col>7</xdr:col>
                    <xdr:colOff>19050</xdr:colOff>
                    <xdr:row>13</xdr:row>
                    <xdr:rowOff>9525</xdr:rowOff>
                  </from>
                  <to>
                    <xdr:col>7</xdr:col>
                    <xdr:colOff>266700</xdr:colOff>
                    <xdr:row>14</xdr:row>
                    <xdr:rowOff>0</xdr:rowOff>
                  </to>
                </anchor>
              </controlPr>
            </control>
          </mc:Choice>
        </mc:AlternateContent>
        <mc:AlternateContent xmlns:mc="http://schemas.openxmlformats.org/markup-compatibility/2006">
          <mc:Choice Requires="x14">
            <control shapeId="1053" r:id="rId12" name="Check Box 29">
              <controlPr defaultSize="0" autoFill="0" autoLine="0" autoPict="0">
                <anchor moveWithCells="1">
                  <from>
                    <xdr:col>7</xdr:col>
                    <xdr:colOff>19050</xdr:colOff>
                    <xdr:row>14</xdr:row>
                    <xdr:rowOff>9525</xdr:rowOff>
                  </from>
                  <to>
                    <xdr:col>7</xdr:col>
                    <xdr:colOff>266700</xdr:colOff>
                    <xdr:row>15</xdr:row>
                    <xdr:rowOff>0</xdr:rowOff>
                  </to>
                </anchor>
              </controlPr>
            </control>
          </mc:Choice>
        </mc:AlternateContent>
        <mc:AlternateContent xmlns:mc="http://schemas.openxmlformats.org/markup-compatibility/2006">
          <mc:Choice Requires="x14">
            <control shapeId="1055" r:id="rId13" name="Check Box 31">
              <controlPr defaultSize="0" autoFill="0" autoLine="0" autoPict="0">
                <anchor moveWithCells="1">
                  <from>
                    <xdr:col>3</xdr:col>
                    <xdr:colOff>19050</xdr:colOff>
                    <xdr:row>15</xdr:row>
                    <xdr:rowOff>133350</xdr:rowOff>
                  </from>
                  <to>
                    <xdr:col>3</xdr:col>
                    <xdr:colOff>266700</xdr:colOff>
                    <xdr:row>15</xdr:row>
                    <xdr:rowOff>352425</xdr:rowOff>
                  </to>
                </anchor>
              </controlPr>
            </control>
          </mc:Choice>
        </mc:AlternateContent>
        <mc:AlternateContent xmlns:mc="http://schemas.openxmlformats.org/markup-compatibility/2006">
          <mc:Choice Requires="x14">
            <control shapeId="1058" r:id="rId14" name="Check Box 34">
              <controlPr defaultSize="0" autoFill="0" autoLine="0" autoPict="0">
                <anchor moveWithCells="1">
                  <from>
                    <xdr:col>3</xdr:col>
                    <xdr:colOff>19050</xdr:colOff>
                    <xdr:row>16</xdr:row>
                    <xdr:rowOff>133350</xdr:rowOff>
                  </from>
                  <to>
                    <xdr:col>3</xdr:col>
                    <xdr:colOff>266700</xdr:colOff>
                    <xdr:row>16</xdr:row>
                    <xdr:rowOff>352425</xdr:rowOff>
                  </to>
                </anchor>
              </controlPr>
            </control>
          </mc:Choice>
        </mc:AlternateContent>
        <mc:AlternateContent xmlns:mc="http://schemas.openxmlformats.org/markup-compatibility/2006">
          <mc:Choice Requires="x14">
            <control shapeId="1059" r:id="rId15" name="Check Box 35">
              <controlPr defaultSize="0" autoFill="0" autoLine="0" autoPict="0">
                <anchor moveWithCells="1">
                  <from>
                    <xdr:col>5</xdr:col>
                    <xdr:colOff>19050</xdr:colOff>
                    <xdr:row>16</xdr:row>
                    <xdr:rowOff>133350</xdr:rowOff>
                  </from>
                  <to>
                    <xdr:col>5</xdr:col>
                    <xdr:colOff>266700</xdr:colOff>
                    <xdr:row>16</xdr:row>
                    <xdr:rowOff>352425</xdr:rowOff>
                  </to>
                </anchor>
              </controlPr>
            </control>
          </mc:Choice>
        </mc:AlternateContent>
        <mc:AlternateContent xmlns:mc="http://schemas.openxmlformats.org/markup-compatibility/2006">
          <mc:Choice Requires="x14">
            <control shapeId="1060" r:id="rId16" name="Check Box 36">
              <controlPr defaultSize="0" autoFill="0" autoLine="0" autoPict="0">
                <anchor moveWithCells="1">
                  <from>
                    <xdr:col>7</xdr:col>
                    <xdr:colOff>19050</xdr:colOff>
                    <xdr:row>16</xdr:row>
                    <xdr:rowOff>133350</xdr:rowOff>
                  </from>
                  <to>
                    <xdr:col>7</xdr:col>
                    <xdr:colOff>266700</xdr:colOff>
                    <xdr:row>16</xdr:row>
                    <xdr:rowOff>352425</xdr:rowOff>
                  </to>
                </anchor>
              </controlPr>
            </control>
          </mc:Choice>
        </mc:AlternateContent>
        <mc:AlternateContent xmlns:mc="http://schemas.openxmlformats.org/markup-compatibility/2006">
          <mc:Choice Requires="x14">
            <control shapeId="1062" r:id="rId17" name="Check Box 38">
              <controlPr defaultSize="0" autoFill="0" autoLine="0" autoPict="0">
                <anchor moveWithCells="1">
                  <from>
                    <xdr:col>3</xdr:col>
                    <xdr:colOff>19050</xdr:colOff>
                    <xdr:row>22</xdr:row>
                    <xdr:rowOff>9525</xdr:rowOff>
                  </from>
                  <to>
                    <xdr:col>3</xdr:col>
                    <xdr:colOff>266700</xdr:colOff>
                    <xdr:row>23</xdr:row>
                    <xdr:rowOff>0</xdr:rowOff>
                  </to>
                </anchor>
              </controlPr>
            </control>
          </mc:Choice>
        </mc:AlternateContent>
        <mc:AlternateContent xmlns:mc="http://schemas.openxmlformats.org/markup-compatibility/2006">
          <mc:Choice Requires="x14">
            <control shapeId="1065" r:id="rId18" name="Check Box 41">
              <controlPr defaultSize="0" autoFill="0" autoLine="0" autoPict="0">
                <anchor moveWithCells="1">
                  <from>
                    <xdr:col>3</xdr:col>
                    <xdr:colOff>19050</xdr:colOff>
                    <xdr:row>19</xdr:row>
                    <xdr:rowOff>9525</xdr:rowOff>
                  </from>
                  <to>
                    <xdr:col>3</xdr:col>
                    <xdr:colOff>266700</xdr:colOff>
                    <xdr:row>20</xdr:row>
                    <xdr:rowOff>0</xdr:rowOff>
                  </to>
                </anchor>
              </controlPr>
            </control>
          </mc:Choice>
        </mc:AlternateContent>
        <mc:AlternateContent xmlns:mc="http://schemas.openxmlformats.org/markup-compatibility/2006">
          <mc:Choice Requires="x14">
            <control shapeId="1094" r:id="rId19" name="Check Box 70">
              <controlPr defaultSize="0" autoFill="0" autoLine="0" autoPict="0">
                <anchor moveWithCells="1">
                  <from>
                    <xdr:col>3</xdr:col>
                    <xdr:colOff>19050</xdr:colOff>
                    <xdr:row>33</xdr:row>
                    <xdr:rowOff>9525</xdr:rowOff>
                  </from>
                  <to>
                    <xdr:col>3</xdr:col>
                    <xdr:colOff>266700</xdr:colOff>
                    <xdr:row>34</xdr:row>
                    <xdr:rowOff>0</xdr:rowOff>
                  </to>
                </anchor>
              </controlPr>
            </control>
          </mc:Choice>
        </mc:AlternateContent>
        <mc:AlternateContent xmlns:mc="http://schemas.openxmlformats.org/markup-compatibility/2006">
          <mc:Choice Requires="x14">
            <control shapeId="1095" r:id="rId20" name="Check Box 71">
              <controlPr defaultSize="0" autoFill="0" autoLine="0" autoPict="0">
                <anchor moveWithCells="1">
                  <from>
                    <xdr:col>5</xdr:col>
                    <xdr:colOff>19050</xdr:colOff>
                    <xdr:row>33</xdr:row>
                    <xdr:rowOff>9525</xdr:rowOff>
                  </from>
                  <to>
                    <xdr:col>5</xdr:col>
                    <xdr:colOff>266700</xdr:colOff>
                    <xdr:row>34</xdr:row>
                    <xdr:rowOff>0</xdr:rowOff>
                  </to>
                </anchor>
              </controlPr>
            </control>
          </mc:Choice>
        </mc:AlternateContent>
        <mc:AlternateContent xmlns:mc="http://schemas.openxmlformats.org/markup-compatibility/2006">
          <mc:Choice Requires="x14">
            <control shapeId="1096" r:id="rId21" name="Check Box 72">
              <controlPr defaultSize="0" autoFill="0" autoLine="0" autoPict="0">
                <anchor moveWithCells="1">
                  <from>
                    <xdr:col>7</xdr:col>
                    <xdr:colOff>19050</xdr:colOff>
                    <xdr:row>33</xdr:row>
                    <xdr:rowOff>9525</xdr:rowOff>
                  </from>
                  <to>
                    <xdr:col>7</xdr:col>
                    <xdr:colOff>266700</xdr:colOff>
                    <xdr:row>34</xdr:row>
                    <xdr:rowOff>0</xdr:rowOff>
                  </to>
                </anchor>
              </controlPr>
            </control>
          </mc:Choice>
        </mc:AlternateContent>
        <mc:AlternateContent xmlns:mc="http://schemas.openxmlformats.org/markup-compatibility/2006">
          <mc:Choice Requires="x14">
            <control shapeId="1109" r:id="rId22" name="Check Box 85">
              <controlPr defaultSize="0" autoFill="0" autoLine="0" autoPict="0">
                <anchor moveWithCells="1">
                  <from>
                    <xdr:col>5</xdr:col>
                    <xdr:colOff>19050</xdr:colOff>
                    <xdr:row>22</xdr:row>
                    <xdr:rowOff>9525</xdr:rowOff>
                  </from>
                  <to>
                    <xdr:col>5</xdr:col>
                    <xdr:colOff>266700</xdr:colOff>
                    <xdr:row>23</xdr:row>
                    <xdr:rowOff>0</xdr:rowOff>
                  </to>
                </anchor>
              </controlPr>
            </control>
          </mc:Choice>
        </mc:AlternateContent>
        <mc:AlternateContent xmlns:mc="http://schemas.openxmlformats.org/markup-compatibility/2006">
          <mc:Choice Requires="x14">
            <control shapeId="1111" r:id="rId23" name="Check Box 87">
              <controlPr defaultSize="0" autoFill="0" autoLine="0" autoPict="0">
                <anchor moveWithCells="1">
                  <from>
                    <xdr:col>5</xdr:col>
                    <xdr:colOff>19050</xdr:colOff>
                    <xdr:row>23</xdr:row>
                    <xdr:rowOff>9525</xdr:rowOff>
                  </from>
                  <to>
                    <xdr:col>5</xdr:col>
                    <xdr:colOff>266700</xdr:colOff>
                    <xdr:row>24</xdr:row>
                    <xdr:rowOff>0</xdr:rowOff>
                  </to>
                </anchor>
              </controlPr>
            </control>
          </mc:Choice>
        </mc:AlternateContent>
        <mc:AlternateContent xmlns:mc="http://schemas.openxmlformats.org/markup-compatibility/2006">
          <mc:Choice Requires="x14">
            <control shapeId="1113" r:id="rId24" name="Check Box 89">
              <controlPr defaultSize="0" autoFill="0" autoLine="0" autoPict="0">
                <anchor moveWithCells="1">
                  <from>
                    <xdr:col>3</xdr:col>
                    <xdr:colOff>19050</xdr:colOff>
                    <xdr:row>17</xdr:row>
                    <xdr:rowOff>9525</xdr:rowOff>
                  </from>
                  <to>
                    <xdr:col>3</xdr:col>
                    <xdr:colOff>266700</xdr:colOff>
                    <xdr:row>18</xdr:row>
                    <xdr:rowOff>0</xdr:rowOff>
                  </to>
                </anchor>
              </controlPr>
            </control>
          </mc:Choice>
        </mc:AlternateContent>
        <mc:AlternateContent xmlns:mc="http://schemas.openxmlformats.org/markup-compatibility/2006">
          <mc:Choice Requires="x14">
            <control shapeId="1114" r:id="rId25" name="Check Box 90">
              <controlPr defaultSize="0" autoFill="0" autoLine="0" autoPict="0">
                <anchor moveWithCells="1">
                  <from>
                    <xdr:col>3</xdr:col>
                    <xdr:colOff>19050</xdr:colOff>
                    <xdr:row>21</xdr:row>
                    <xdr:rowOff>9525</xdr:rowOff>
                  </from>
                  <to>
                    <xdr:col>3</xdr:col>
                    <xdr:colOff>266700</xdr:colOff>
                    <xdr:row>22</xdr:row>
                    <xdr:rowOff>0</xdr:rowOff>
                  </to>
                </anchor>
              </controlPr>
            </control>
          </mc:Choice>
        </mc:AlternateContent>
        <mc:AlternateContent xmlns:mc="http://schemas.openxmlformats.org/markup-compatibility/2006">
          <mc:Choice Requires="x14">
            <control shapeId="1120" r:id="rId26" name="Check Box 96">
              <controlPr locked="0" defaultSize="0" autoFill="0" autoLine="0" autoPict="0">
                <anchor moveWithCells="1">
                  <from>
                    <xdr:col>3</xdr:col>
                    <xdr:colOff>19050</xdr:colOff>
                    <xdr:row>12</xdr:row>
                    <xdr:rowOff>9525</xdr:rowOff>
                  </from>
                  <to>
                    <xdr:col>3</xdr:col>
                    <xdr:colOff>266700</xdr:colOff>
                    <xdr:row>13</xdr:row>
                    <xdr:rowOff>0</xdr:rowOff>
                  </to>
                </anchor>
              </controlPr>
            </control>
          </mc:Choice>
        </mc:AlternateContent>
        <mc:AlternateContent xmlns:mc="http://schemas.openxmlformats.org/markup-compatibility/2006">
          <mc:Choice Requires="x14">
            <control shapeId="1121" r:id="rId27" name="Check Box 97">
              <controlPr defaultSize="0" autoFill="0" autoLine="0" autoPict="0">
                <anchor moveWithCells="1">
                  <from>
                    <xdr:col>5</xdr:col>
                    <xdr:colOff>19050</xdr:colOff>
                    <xdr:row>12</xdr:row>
                    <xdr:rowOff>9525</xdr:rowOff>
                  </from>
                  <to>
                    <xdr:col>5</xdr:col>
                    <xdr:colOff>266700</xdr:colOff>
                    <xdr:row>13</xdr:row>
                    <xdr:rowOff>0</xdr:rowOff>
                  </to>
                </anchor>
              </controlPr>
            </control>
          </mc:Choice>
        </mc:AlternateContent>
        <mc:AlternateContent xmlns:mc="http://schemas.openxmlformats.org/markup-compatibility/2006">
          <mc:Choice Requires="x14">
            <control shapeId="1122" r:id="rId28" name="Check Box 98">
              <controlPr defaultSize="0" autoFill="0" autoLine="0" autoPict="0">
                <anchor moveWithCells="1">
                  <from>
                    <xdr:col>7</xdr:col>
                    <xdr:colOff>19050</xdr:colOff>
                    <xdr:row>12</xdr:row>
                    <xdr:rowOff>9525</xdr:rowOff>
                  </from>
                  <to>
                    <xdr:col>7</xdr:col>
                    <xdr:colOff>266700</xdr:colOff>
                    <xdr:row>13</xdr:row>
                    <xdr:rowOff>0</xdr:rowOff>
                  </to>
                </anchor>
              </controlPr>
            </control>
          </mc:Choice>
        </mc:AlternateContent>
        <mc:AlternateContent xmlns:mc="http://schemas.openxmlformats.org/markup-compatibility/2006">
          <mc:Choice Requires="x14">
            <control shapeId="1123" r:id="rId29" name="Check Box 99">
              <controlPr defaultSize="0" autoFill="0" autoLine="0" autoPict="0">
                <anchor moveWithCells="1">
                  <from>
                    <xdr:col>3</xdr:col>
                    <xdr:colOff>19050</xdr:colOff>
                    <xdr:row>18</xdr:row>
                    <xdr:rowOff>142875</xdr:rowOff>
                  </from>
                  <to>
                    <xdr:col>3</xdr:col>
                    <xdr:colOff>266700</xdr:colOff>
                    <xdr:row>18</xdr:row>
                    <xdr:rowOff>361950</xdr:rowOff>
                  </to>
                </anchor>
              </controlPr>
            </control>
          </mc:Choice>
        </mc:AlternateContent>
        <mc:AlternateContent xmlns:mc="http://schemas.openxmlformats.org/markup-compatibility/2006">
          <mc:Choice Requires="x14">
            <control shapeId="1124" r:id="rId30" name="Check Box 100">
              <controlPr defaultSize="0" autoFill="0" autoLine="0" autoPict="0">
                <anchor moveWithCells="1">
                  <from>
                    <xdr:col>5</xdr:col>
                    <xdr:colOff>19050</xdr:colOff>
                    <xdr:row>18</xdr:row>
                    <xdr:rowOff>142875</xdr:rowOff>
                  </from>
                  <to>
                    <xdr:col>5</xdr:col>
                    <xdr:colOff>266700</xdr:colOff>
                    <xdr:row>18</xdr:row>
                    <xdr:rowOff>361950</xdr:rowOff>
                  </to>
                </anchor>
              </controlPr>
            </control>
          </mc:Choice>
        </mc:AlternateContent>
        <mc:AlternateContent xmlns:mc="http://schemas.openxmlformats.org/markup-compatibility/2006">
          <mc:Choice Requires="x14">
            <control shapeId="1125" r:id="rId31" name="Check Box 101">
              <controlPr defaultSize="0" autoFill="0" autoLine="0" autoPict="0">
                <anchor moveWithCells="1">
                  <from>
                    <xdr:col>5</xdr:col>
                    <xdr:colOff>19050</xdr:colOff>
                    <xdr:row>15</xdr:row>
                    <xdr:rowOff>133350</xdr:rowOff>
                  </from>
                  <to>
                    <xdr:col>5</xdr:col>
                    <xdr:colOff>266700</xdr:colOff>
                    <xdr:row>15</xdr:row>
                    <xdr:rowOff>352425</xdr:rowOff>
                  </to>
                </anchor>
              </controlPr>
            </control>
          </mc:Choice>
        </mc:AlternateContent>
        <mc:AlternateContent xmlns:mc="http://schemas.openxmlformats.org/markup-compatibility/2006">
          <mc:Choice Requires="x14">
            <control shapeId="1126" r:id="rId32" name="Check Box 102">
              <controlPr defaultSize="0" autoFill="0" autoLine="0" autoPict="0">
                <anchor moveWithCells="1">
                  <from>
                    <xdr:col>7</xdr:col>
                    <xdr:colOff>19050</xdr:colOff>
                    <xdr:row>15</xdr:row>
                    <xdr:rowOff>133350</xdr:rowOff>
                  </from>
                  <to>
                    <xdr:col>7</xdr:col>
                    <xdr:colOff>266700</xdr:colOff>
                    <xdr:row>15</xdr:row>
                    <xdr:rowOff>352425</xdr:rowOff>
                  </to>
                </anchor>
              </controlPr>
            </control>
          </mc:Choice>
        </mc:AlternateContent>
        <mc:AlternateContent xmlns:mc="http://schemas.openxmlformats.org/markup-compatibility/2006">
          <mc:Choice Requires="x14">
            <control shapeId="1133" r:id="rId33" name="Check Box 109">
              <controlPr defaultSize="0" autoFill="0" autoLine="0" autoPict="0">
                <anchor moveWithCells="1">
                  <from>
                    <xdr:col>3</xdr:col>
                    <xdr:colOff>19050</xdr:colOff>
                    <xdr:row>34</xdr:row>
                    <xdr:rowOff>133350</xdr:rowOff>
                  </from>
                  <to>
                    <xdr:col>3</xdr:col>
                    <xdr:colOff>266700</xdr:colOff>
                    <xdr:row>34</xdr:row>
                    <xdr:rowOff>352425</xdr:rowOff>
                  </to>
                </anchor>
              </controlPr>
            </control>
          </mc:Choice>
        </mc:AlternateContent>
        <mc:AlternateContent xmlns:mc="http://schemas.openxmlformats.org/markup-compatibility/2006">
          <mc:Choice Requires="x14">
            <control shapeId="1134" r:id="rId34" name="Check Box 110">
              <controlPr defaultSize="0" autoFill="0" autoLine="0" autoPict="0">
                <anchor moveWithCells="1">
                  <from>
                    <xdr:col>3</xdr:col>
                    <xdr:colOff>19050</xdr:colOff>
                    <xdr:row>35</xdr:row>
                    <xdr:rowOff>142875</xdr:rowOff>
                  </from>
                  <to>
                    <xdr:col>3</xdr:col>
                    <xdr:colOff>266700</xdr:colOff>
                    <xdr:row>35</xdr:row>
                    <xdr:rowOff>361950</xdr:rowOff>
                  </to>
                </anchor>
              </controlPr>
            </control>
          </mc:Choice>
        </mc:AlternateContent>
        <mc:AlternateContent xmlns:mc="http://schemas.openxmlformats.org/markup-compatibility/2006">
          <mc:Choice Requires="x14">
            <control shapeId="1135" r:id="rId35" name="Check Box 111">
              <controlPr defaultSize="0" autoFill="0" autoLine="0" autoPict="0">
                <anchor moveWithCells="1">
                  <from>
                    <xdr:col>5</xdr:col>
                    <xdr:colOff>19050</xdr:colOff>
                    <xdr:row>35</xdr:row>
                    <xdr:rowOff>142875</xdr:rowOff>
                  </from>
                  <to>
                    <xdr:col>5</xdr:col>
                    <xdr:colOff>266700</xdr:colOff>
                    <xdr:row>35</xdr:row>
                    <xdr:rowOff>361950</xdr:rowOff>
                  </to>
                </anchor>
              </controlPr>
            </control>
          </mc:Choice>
        </mc:AlternateContent>
        <mc:AlternateContent xmlns:mc="http://schemas.openxmlformats.org/markup-compatibility/2006">
          <mc:Choice Requires="x14">
            <control shapeId="1136" r:id="rId36" name="Check Box 112">
              <controlPr defaultSize="0" autoFill="0" autoLine="0" autoPict="0">
                <anchor moveWithCells="1">
                  <from>
                    <xdr:col>7</xdr:col>
                    <xdr:colOff>19050</xdr:colOff>
                    <xdr:row>35</xdr:row>
                    <xdr:rowOff>142875</xdr:rowOff>
                  </from>
                  <to>
                    <xdr:col>7</xdr:col>
                    <xdr:colOff>266700</xdr:colOff>
                    <xdr:row>35</xdr:row>
                    <xdr:rowOff>361950</xdr:rowOff>
                  </to>
                </anchor>
              </controlPr>
            </control>
          </mc:Choice>
        </mc:AlternateContent>
        <mc:AlternateContent xmlns:mc="http://schemas.openxmlformats.org/markup-compatibility/2006">
          <mc:Choice Requires="x14">
            <control shapeId="1137" r:id="rId37" name="Check Box 113">
              <controlPr defaultSize="0" autoFill="0" autoLine="0" autoPict="0">
                <anchor moveWithCells="1">
                  <from>
                    <xdr:col>5</xdr:col>
                    <xdr:colOff>19050</xdr:colOff>
                    <xdr:row>34</xdr:row>
                    <xdr:rowOff>133350</xdr:rowOff>
                  </from>
                  <to>
                    <xdr:col>5</xdr:col>
                    <xdr:colOff>266700</xdr:colOff>
                    <xdr:row>34</xdr:row>
                    <xdr:rowOff>352425</xdr:rowOff>
                  </to>
                </anchor>
              </controlPr>
            </control>
          </mc:Choice>
        </mc:AlternateContent>
        <mc:AlternateContent xmlns:mc="http://schemas.openxmlformats.org/markup-compatibility/2006">
          <mc:Choice Requires="x14">
            <control shapeId="1138" r:id="rId38" name="Check Box 114">
              <controlPr defaultSize="0" autoFill="0" autoLine="0" autoPict="0">
                <anchor moveWithCells="1">
                  <from>
                    <xdr:col>7</xdr:col>
                    <xdr:colOff>19050</xdr:colOff>
                    <xdr:row>34</xdr:row>
                    <xdr:rowOff>133350</xdr:rowOff>
                  </from>
                  <to>
                    <xdr:col>7</xdr:col>
                    <xdr:colOff>266700</xdr:colOff>
                    <xdr:row>34</xdr:row>
                    <xdr:rowOff>352425</xdr:rowOff>
                  </to>
                </anchor>
              </controlPr>
            </control>
          </mc:Choice>
        </mc:AlternateContent>
        <mc:AlternateContent xmlns:mc="http://schemas.openxmlformats.org/markup-compatibility/2006">
          <mc:Choice Requires="x14">
            <control shapeId="1139" r:id="rId39" name="Check Box 115">
              <controlPr defaultSize="0" autoFill="0" autoLine="0" autoPict="0">
                <anchor moveWithCells="1">
                  <from>
                    <xdr:col>7</xdr:col>
                    <xdr:colOff>19050</xdr:colOff>
                    <xdr:row>20</xdr:row>
                    <xdr:rowOff>9525</xdr:rowOff>
                  </from>
                  <to>
                    <xdr:col>7</xdr:col>
                    <xdr:colOff>266700</xdr:colOff>
                    <xdr:row>21</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H53"/>
  <sheetViews>
    <sheetView workbookViewId="0">
      <selection activeCell="G2" sqref="G2"/>
    </sheetView>
  </sheetViews>
  <sheetFormatPr defaultRowHeight="11.25" x14ac:dyDescent="0.15"/>
  <cols>
    <col min="1" max="1" width="2.625" style="1" customWidth="1"/>
    <col min="2" max="2" width="20.625" style="1" customWidth="1"/>
    <col min="3" max="3" width="10.625" style="1" customWidth="1"/>
    <col min="4" max="5" width="18.125" style="1" customWidth="1"/>
    <col min="6" max="6" width="15.625" style="1" customWidth="1"/>
    <col min="7" max="7" width="12.625" style="1" customWidth="1"/>
    <col min="8" max="16384" width="9" style="1"/>
  </cols>
  <sheetData>
    <row r="1" spans="1:8" ht="15" customHeight="1" x14ac:dyDescent="0.15">
      <c r="B1" s="1" t="s">
        <v>181</v>
      </c>
      <c r="C1" s="33"/>
      <c r="D1" s="34"/>
      <c r="E1" s="35"/>
      <c r="F1" s="23" t="s">
        <v>29</v>
      </c>
      <c r="G1" s="150"/>
      <c r="H1" s="29"/>
    </row>
    <row r="2" spans="1:8" ht="18" customHeight="1" x14ac:dyDescent="0.15">
      <c r="C2" s="31"/>
      <c r="D2" s="206" t="s">
        <v>193</v>
      </c>
      <c r="E2" s="207"/>
      <c r="F2" s="19"/>
      <c r="G2" s="28"/>
      <c r="H2" s="29"/>
    </row>
    <row r="3" spans="1:8" ht="11.25" customHeight="1" x14ac:dyDescent="0.15">
      <c r="C3" s="31"/>
      <c r="D3" s="174"/>
      <c r="E3" s="175"/>
      <c r="F3" s="19"/>
      <c r="G3" s="28"/>
      <c r="H3" s="29"/>
    </row>
    <row r="4" spans="1:8" ht="11.25" customHeight="1" x14ac:dyDescent="0.15">
      <c r="B4" s="1" t="s">
        <v>160</v>
      </c>
      <c r="C4" s="31"/>
      <c r="D4" s="174"/>
      <c r="E4" s="175"/>
      <c r="F4" s="19"/>
      <c r="G4" s="28"/>
      <c r="H4" s="29"/>
    </row>
    <row r="5" spans="1:8" ht="11.25" customHeight="1" x14ac:dyDescent="0.15">
      <c r="B5" s="1" t="s">
        <v>161</v>
      </c>
      <c r="C5" s="31"/>
      <c r="D5" s="174"/>
      <c r="E5" s="175"/>
      <c r="F5" s="19"/>
      <c r="G5" s="28"/>
      <c r="H5" s="29"/>
    </row>
    <row r="6" spans="1:8" ht="13.5" customHeight="1" x14ac:dyDescent="0.15">
      <c r="B6" s="219" t="s">
        <v>210</v>
      </c>
      <c r="C6" s="94" t="s">
        <v>92</v>
      </c>
      <c r="D6" s="248" t="s">
        <v>36</v>
      </c>
      <c r="E6" s="249"/>
      <c r="F6" s="204" t="s">
        <v>35</v>
      </c>
      <c r="H6" s="29"/>
    </row>
    <row r="7" spans="1:8" ht="13.5" x14ac:dyDescent="0.15">
      <c r="B7" s="220"/>
      <c r="C7" s="119" t="s">
        <v>93</v>
      </c>
      <c r="D7" s="38" t="s">
        <v>33</v>
      </c>
      <c r="E7" s="39" t="s">
        <v>34</v>
      </c>
      <c r="F7" s="192"/>
      <c r="H7" s="29"/>
    </row>
    <row r="8" spans="1:8" ht="18" customHeight="1" x14ac:dyDescent="0.15">
      <c r="B8" s="152"/>
      <c r="C8" s="153"/>
      <c r="D8" s="154"/>
      <c r="E8" s="155"/>
      <c r="F8" s="137" t="s">
        <v>62</v>
      </c>
      <c r="H8" s="29"/>
    </row>
    <row r="9" spans="1:8" ht="11.25" customHeight="1" x14ac:dyDescent="0.15">
      <c r="D9" s="36"/>
      <c r="E9" s="36"/>
      <c r="F9" s="36"/>
      <c r="G9" s="37"/>
      <c r="H9" s="29"/>
    </row>
    <row r="10" spans="1:8" ht="18" customHeight="1" x14ac:dyDescent="0.15">
      <c r="B10" s="63" t="s">
        <v>37</v>
      </c>
    </row>
    <row r="11" spans="1:8" ht="18" customHeight="1" x14ac:dyDescent="0.15">
      <c r="A11" s="18"/>
      <c r="B11" s="56" t="s">
        <v>38</v>
      </c>
      <c r="C11" s="233" t="s">
        <v>102</v>
      </c>
      <c r="D11" s="234"/>
      <c r="E11" s="234"/>
      <c r="F11" s="241"/>
      <c r="G11" s="156"/>
    </row>
    <row r="12" spans="1:8" ht="18" customHeight="1" x14ac:dyDescent="0.15">
      <c r="A12" s="18"/>
      <c r="B12" s="56" t="s">
        <v>159</v>
      </c>
      <c r="C12" s="233" t="s">
        <v>192</v>
      </c>
      <c r="D12" s="234"/>
      <c r="E12" s="234"/>
      <c r="F12" s="234"/>
      <c r="G12" s="183"/>
    </row>
    <row r="13" spans="1:8" ht="18" customHeight="1" x14ac:dyDescent="0.15">
      <c r="A13" s="18"/>
      <c r="B13" s="56" t="s">
        <v>216</v>
      </c>
      <c r="C13" s="233" t="s">
        <v>139</v>
      </c>
      <c r="D13" s="234"/>
      <c r="E13" s="234"/>
      <c r="F13" s="234"/>
      <c r="G13" s="131">
        <f>(G11+G12)*0.2</f>
        <v>0</v>
      </c>
    </row>
    <row r="14" spans="1:8" ht="18" customHeight="1" thickBot="1" x14ac:dyDescent="0.2">
      <c r="A14" s="19"/>
      <c r="B14" s="57" t="s">
        <v>39</v>
      </c>
      <c r="C14" s="233" t="s">
        <v>217</v>
      </c>
      <c r="D14" s="234"/>
      <c r="E14" s="234"/>
      <c r="F14" s="234"/>
      <c r="G14" s="132">
        <f>(G11+G12+G13)*0.3</f>
        <v>0</v>
      </c>
    </row>
    <row r="15" spans="1:8" ht="18" customHeight="1" thickBot="1" x14ac:dyDescent="0.2">
      <c r="A15" s="19"/>
      <c r="B15" s="92"/>
      <c r="C15" s="19"/>
      <c r="D15" s="49"/>
      <c r="E15" s="49"/>
      <c r="F15" s="58" t="s">
        <v>40</v>
      </c>
      <c r="G15" s="134">
        <f>SUM(G11:G14)</f>
        <v>0</v>
      </c>
    </row>
    <row r="16" spans="1:8" ht="11.25" customHeight="1" x14ac:dyDescent="0.15">
      <c r="A16" s="19"/>
      <c r="B16" s="18"/>
      <c r="C16" s="19"/>
      <c r="D16" s="52"/>
      <c r="E16" s="52"/>
      <c r="F16" s="52"/>
      <c r="G16" s="19"/>
    </row>
    <row r="17" spans="1:7" ht="18" customHeight="1" x14ac:dyDescent="0.15">
      <c r="A17" s="19"/>
      <c r="B17" s="64" t="s">
        <v>41</v>
      </c>
      <c r="C17" s="19"/>
      <c r="D17" s="49"/>
      <c r="E17" s="49"/>
      <c r="F17" s="53"/>
      <c r="G17" s="19"/>
    </row>
    <row r="18" spans="1:7" ht="18" customHeight="1" x14ac:dyDescent="0.15">
      <c r="A18" s="19"/>
      <c r="B18" s="59" t="s">
        <v>46</v>
      </c>
      <c r="C18" s="19"/>
      <c r="D18" s="49"/>
      <c r="E18" s="49"/>
      <c r="F18" s="53"/>
      <c r="G18" s="19"/>
    </row>
    <row r="19" spans="1:7" ht="18" customHeight="1" x14ac:dyDescent="0.15">
      <c r="A19" s="19"/>
      <c r="B19" s="57" t="s">
        <v>42</v>
      </c>
      <c r="C19" s="242" t="s">
        <v>207</v>
      </c>
      <c r="D19" s="243"/>
      <c r="E19" s="243"/>
      <c r="F19" s="247"/>
      <c r="G19" s="131">
        <f ca="1">'研究費ポイント算出表（様式4-1）'!J26</f>
        <v>0</v>
      </c>
    </row>
    <row r="20" spans="1:7" ht="18" customHeight="1" x14ac:dyDescent="0.15">
      <c r="A20" s="19"/>
      <c r="B20" s="57" t="s">
        <v>43</v>
      </c>
      <c r="C20" s="242" t="s">
        <v>140</v>
      </c>
      <c r="D20" s="243"/>
      <c r="E20" s="243"/>
      <c r="F20" s="247"/>
      <c r="G20" s="131">
        <f ca="1">G19*0.2</f>
        <v>0</v>
      </c>
    </row>
    <row r="21" spans="1:7" ht="18" customHeight="1" thickBot="1" x14ac:dyDescent="0.2">
      <c r="A21" s="19"/>
      <c r="B21" s="57" t="s">
        <v>44</v>
      </c>
      <c r="C21" s="242" t="s">
        <v>45</v>
      </c>
      <c r="D21" s="243"/>
      <c r="E21" s="243"/>
      <c r="F21" s="247"/>
      <c r="G21" s="132">
        <f ca="1">(G19+G20)*0.3</f>
        <v>0</v>
      </c>
    </row>
    <row r="22" spans="1:7" ht="18" customHeight="1" thickBot="1" x14ac:dyDescent="0.2">
      <c r="A22" s="19"/>
      <c r="B22" s="92" t="s">
        <v>78</v>
      </c>
      <c r="C22" s="19"/>
      <c r="D22" s="49"/>
      <c r="E22" s="54"/>
      <c r="F22" s="58" t="s">
        <v>60</v>
      </c>
      <c r="G22" s="134">
        <f ca="1">SUM(G19:G21)</f>
        <v>0</v>
      </c>
    </row>
    <row r="23" spans="1:7" ht="15" customHeight="1" x14ac:dyDescent="0.15">
      <c r="A23" s="19"/>
      <c r="B23" s="66" t="s">
        <v>61</v>
      </c>
      <c r="C23" s="23" t="s">
        <v>49</v>
      </c>
      <c r="D23" s="65" t="s">
        <v>50</v>
      </c>
      <c r="E23" s="54"/>
      <c r="F23" s="58"/>
      <c r="G23" s="19"/>
    </row>
    <row r="24" spans="1:7" ht="15" customHeight="1" x14ac:dyDescent="0.15">
      <c r="A24" s="19"/>
      <c r="B24" s="23" t="s">
        <v>164</v>
      </c>
      <c r="C24" s="158"/>
      <c r="D24" s="157"/>
      <c r="E24" s="54"/>
      <c r="F24" s="58"/>
      <c r="G24" s="19"/>
    </row>
    <row r="25" spans="1:7" ht="15" customHeight="1" x14ac:dyDescent="0.15">
      <c r="A25" s="19"/>
      <c r="B25" s="159" t="s">
        <v>79</v>
      </c>
      <c r="C25" s="158"/>
      <c r="D25" s="157"/>
      <c r="E25" s="54"/>
      <c r="F25" s="58"/>
      <c r="G25" s="19"/>
    </row>
    <row r="26" spans="1:7" ht="15" customHeight="1" x14ac:dyDescent="0.15">
      <c r="A26" s="19"/>
      <c r="B26" s="160"/>
      <c r="C26" s="158"/>
      <c r="D26" s="157"/>
      <c r="E26" s="54"/>
      <c r="F26" s="58"/>
      <c r="G26" s="19"/>
    </row>
    <row r="27" spans="1:7" ht="15" customHeight="1" x14ac:dyDescent="0.15">
      <c r="A27" s="19"/>
      <c r="B27" s="160"/>
      <c r="C27" s="158"/>
      <c r="D27" s="157"/>
      <c r="E27" s="185" t="s">
        <v>211</v>
      </c>
      <c r="F27" s="58"/>
      <c r="G27" s="19"/>
    </row>
    <row r="28" spans="1:7" ht="15" customHeight="1" x14ac:dyDescent="0.15">
      <c r="A28" s="19"/>
      <c r="B28" s="160"/>
      <c r="C28" s="158"/>
      <c r="D28" s="157"/>
      <c r="E28" s="184">
        <f>SUM(D24:D28)</f>
        <v>0</v>
      </c>
      <c r="F28" s="58"/>
      <c r="G28" s="19"/>
    </row>
    <row r="29" spans="1:7" ht="11.25" customHeight="1" x14ac:dyDescent="0.15">
      <c r="A29" s="19"/>
      <c r="B29" s="18"/>
      <c r="C29" s="19"/>
      <c r="D29" s="49"/>
      <c r="E29" s="54"/>
      <c r="F29" s="58"/>
      <c r="G29" s="19"/>
    </row>
    <row r="30" spans="1:7" ht="18" customHeight="1" thickBot="1" x14ac:dyDescent="0.2">
      <c r="A30" s="19"/>
      <c r="B30" s="61" t="s">
        <v>52</v>
      </c>
      <c r="C30" s="19"/>
      <c r="D30" s="49"/>
      <c r="E30" s="54"/>
      <c r="F30" s="53"/>
      <c r="G30" s="19"/>
    </row>
    <row r="31" spans="1:7" ht="18" customHeight="1" thickBot="1" x14ac:dyDescent="0.2">
      <c r="A31" s="19"/>
      <c r="B31" s="233" t="s">
        <v>224</v>
      </c>
      <c r="C31" s="234"/>
      <c r="D31" s="234"/>
      <c r="E31" s="234"/>
      <c r="F31" s="234"/>
      <c r="G31" s="134">
        <f ca="1">'研究費ポイント算出表（様式4-1）'!J38</f>
        <v>0</v>
      </c>
    </row>
    <row r="32" spans="1:7" ht="11.25" customHeight="1" x14ac:dyDescent="0.15">
      <c r="A32" s="19"/>
      <c r="B32" s="18"/>
      <c r="D32" s="49"/>
      <c r="E32" s="52"/>
      <c r="F32" s="52"/>
      <c r="G32" s="19"/>
    </row>
    <row r="33" spans="1:7" ht="18" customHeight="1" x14ac:dyDescent="0.15">
      <c r="A33" s="19"/>
      <c r="B33" s="60" t="s">
        <v>53</v>
      </c>
      <c r="G33" s="19"/>
    </row>
    <row r="34" spans="1:7" ht="17.100000000000001" customHeight="1" x14ac:dyDescent="0.15">
      <c r="A34" s="18"/>
      <c r="B34" s="233" t="s">
        <v>188</v>
      </c>
      <c r="C34" s="234"/>
      <c r="D34" s="234"/>
      <c r="E34" s="234"/>
      <c r="F34" s="241"/>
      <c r="G34" s="133">
        <v>10000</v>
      </c>
    </row>
    <row r="35" spans="1:7" ht="17.100000000000001" customHeight="1" thickBot="1" x14ac:dyDescent="0.2">
      <c r="A35" s="18"/>
      <c r="B35" s="242" t="s">
        <v>51</v>
      </c>
      <c r="C35" s="243"/>
      <c r="D35" s="243"/>
      <c r="E35" s="243"/>
      <c r="F35" s="243"/>
      <c r="G35" s="161"/>
    </row>
    <row r="36" spans="1:7" ht="17.100000000000001" customHeight="1" thickBot="1" x14ac:dyDescent="0.2">
      <c r="A36" s="18"/>
      <c r="B36" s="244" t="s">
        <v>54</v>
      </c>
      <c r="C36" s="245"/>
      <c r="D36" s="245"/>
      <c r="E36" s="245"/>
      <c r="F36" s="246"/>
      <c r="G36" s="134">
        <f>G34*G35</f>
        <v>0</v>
      </c>
    </row>
    <row r="37" spans="1:7" ht="11.25" customHeight="1" x14ac:dyDescent="0.15">
      <c r="A37" s="18"/>
      <c r="B37" s="18"/>
      <c r="C37" s="18"/>
      <c r="D37" s="18"/>
      <c r="E37" s="18"/>
      <c r="F37" s="51"/>
      <c r="G37" s="55"/>
    </row>
    <row r="38" spans="1:7" ht="17.100000000000001" customHeight="1" x14ac:dyDescent="0.15">
      <c r="A38" s="18"/>
      <c r="B38" s="59" t="s">
        <v>48</v>
      </c>
      <c r="C38" s="18"/>
      <c r="D38" s="18"/>
      <c r="E38" s="18"/>
      <c r="F38" s="51"/>
      <c r="G38" s="55"/>
    </row>
    <row r="39" spans="1:7" ht="17.100000000000001" customHeight="1" x14ac:dyDescent="0.15">
      <c r="A39" s="18"/>
      <c r="B39" s="57" t="s">
        <v>56</v>
      </c>
      <c r="C39" s="233" t="s">
        <v>194</v>
      </c>
      <c r="D39" s="234"/>
      <c r="E39" s="234"/>
      <c r="F39" s="234"/>
      <c r="G39" s="241"/>
    </row>
    <row r="40" spans="1:7" ht="17.100000000000001" customHeight="1" x14ac:dyDescent="0.15">
      <c r="A40" s="18"/>
      <c r="B40" s="57" t="s">
        <v>55</v>
      </c>
      <c r="C40" s="233" t="s">
        <v>195</v>
      </c>
      <c r="D40" s="234"/>
      <c r="E40" s="234"/>
      <c r="F40" s="234"/>
      <c r="G40" s="241"/>
    </row>
    <row r="41" spans="1:7" ht="17.100000000000001" customHeight="1" x14ac:dyDescent="0.15">
      <c r="A41" s="18"/>
      <c r="B41" s="57" t="s">
        <v>225</v>
      </c>
      <c r="C41" s="233" t="s">
        <v>58</v>
      </c>
      <c r="D41" s="234"/>
      <c r="E41" s="234"/>
      <c r="F41" s="234"/>
      <c r="G41" s="241"/>
    </row>
    <row r="42" spans="1:7" ht="17.100000000000001" customHeight="1" x14ac:dyDescent="0.15">
      <c r="A42" s="18"/>
      <c r="B42" s="57" t="s">
        <v>57</v>
      </c>
      <c r="C42" s="233" t="s">
        <v>59</v>
      </c>
      <c r="D42" s="234"/>
      <c r="E42" s="234"/>
      <c r="F42" s="234"/>
      <c r="G42" s="241"/>
    </row>
    <row r="43" spans="1:7" ht="17.100000000000001" customHeight="1" x14ac:dyDescent="0.15">
      <c r="A43" s="18"/>
      <c r="B43" s="57" t="s">
        <v>226</v>
      </c>
      <c r="C43" s="233" t="s">
        <v>227</v>
      </c>
      <c r="D43" s="234"/>
      <c r="E43" s="234"/>
      <c r="F43" s="234"/>
      <c r="G43" s="241"/>
    </row>
    <row r="44" spans="1:7" ht="11.25" customHeight="1" x14ac:dyDescent="0.15">
      <c r="F44" s="15"/>
      <c r="G44" s="18"/>
    </row>
    <row r="45" spans="1:7" ht="11.25" customHeight="1" x14ac:dyDescent="0.15">
      <c r="B45" s="62" t="s">
        <v>47</v>
      </c>
      <c r="F45" s="15"/>
      <c r="G45" s="18"/>
    </row>
    <row r="46" spans="1:7" ht="11.25" customHeight="1" x14ac:dyDescent="0.15">
      <c r="B46" s="235"/>
      <c r="C46" s="236"/>
      <c r="D46" s="236"/>
      <c r="E46" s="236"/>
      <c r="F46" s="236"/>
      <c r="G46" s="237"/>
    </row>
    <row r="47" spans="1:7" ht="11.25" customHeight="1" x14ac:dyDescent="0.15">
      <c r="B47" s="238"/>
      <c r="C47" s="239"/>
      <c r="D47" s="239"/>
      <c r="E47" s="239"/>
      <c r="F47" s="239"/>
      <c r="G47" s="240"/>
    </row>
    <row r="48" spans="1:7" ht="11.25" customHeight="1" x14ac:dyDescent="0.15">
      <c r="A48" s="18"/>
      <c r="B48" s="230"/>
      <c r="C48" s="231"/>
      <c r="D48" s="231"/>
      <c r="E48" s="231"/>
      <c r="F48" s="231"/>
      <c r="G48" s="232"/>
    </row>
    <row r="49" spans="1:7" ht="15" customHeight="1" x14ac:dyDescent="0.15">
      <c r="A49" s="18"/>
      <c r="B49" s="28"/>
      <c r="C49" s="29"/>
      <c r="D49" s="29"/>
      <c r="E49" s="29"/>
      <c r="F49" s="29"/>
      <c r="G49" s="29"/>
    </row>
    <row r="50" spans="1:7" ht="15" customHeight="1" x14ac:dyDescent="0.15">
      <c r="B50" s="46" t="s">
        <v>83</v>
      </c>
      <c r="C50" s="71" t="s">
        <v>84</v>
      </c>
      <c r="D50" s="47"/>
      <c r="E50" s="93" t="s">
        <v>191</v>
      </c>
      <c r="F50" s="151" t="s">
        <v>30</v>
      </c>
      <c r="G50" s="18"/>
    </row>
    <row r="51" spans="1:7" ht="15" customHeight="1" x14ac:dyDescent="0.15"/>
    <row r="52" spans="1:7" ht="15" customHeight="1" x14ac:dyDescent="0.15"/>
    <row r="53" spans="1:7" ht="12" x14ac:dyDescent="0.15">
      <c r="F53" s="181"/>
    </row>
  </sheetData>
  <sheetProtection algorithmName="SHA-512" hashValue="SuSHFkDrizYya2uOm+bptA9A73wlMH5LKMgTNpc3mH/4ay/Me12gPZ1EwsDUlKXlqJ5QPCjhPVLTQIAv/jVewA==" saltValue="U0YJW7jinHIbev9EiuOx9w==" spinCount="100000" sheet="1" objects="1" scenarios="1"/>
  <dataConsolidate/>
  <mergeCells count="23">
    <mergeCell ref="C14:F14"/>
    <mergeCell ref="C19:F19"/>
    <mergeCell ref="C20:F20"/>
    <mergeCell ref="C21:F21"/>
    <mergeCell ref="D2:E2"/>
    <mergeCell ref="D6:E6"/>
    <mergeCell ref="B6:B7"/>
    <mergeCell ref="F6:F7"/>
    <mergeCell ref="C11:F11"/>
    <mergeCell ref="C12:F12"/>
    <mergeCell ref="C13:F13"/>
    <mergeCell ref="B48:G48"/>
    <mergeCell ref="B31:F31"/>
    <mergeCell ref="B46:G46"/>
    <mergeCell ref="B47:G47"/>
    <mergeCell ref="C39:G39"/>
    <mergeCell ref="C40:G40"/>
    <mergeCell ref="C41:G41"/>
    <mergeCell ref="C42:G42"/>
    <mergeCell ref="B34:F34"/>
    <mergeCell ref="B35:F35"/>
    <mergeCell ref="B36:F36"/>
    <mergeCell ref="C43:G43"/>
  </mergeCells>
  <phoneticPr fontId="1"/>
  <dataValidations count="1">
    <dataValidation type="list" allowBlank="1" showInputMessage="1" showErrorMessage="1" sqref="F8" xr:uid="{00000000-0002-0000-0200-000000000000}">
      <formula1>"新規,症例追加,期間延長"</formula1>
    </dataValidation>
  </dataValidations>
  <pageMargins left="0.23622047244094491" right="0.23622047244094491" top="0.35433070866141736" bottom="0.35433070866141736" header="0.31496062992125984" footer="0.31496062992125984"/>
  <pageSetup paperSize="9" orientation="portrait" r:id="rId1"/>
  <headerFooter>
    <oddFooter>&amp;R（2021/04/01新潟市民病院）</oddFooter>
  </headerFooter>
</worksheet>
</file>